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<sst xmlns="http://schemas.openxmlformats.org/spreadsheetml/2006/main" count="1154" uniqueCount="560">
  <si>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</si>
  <si>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</si>
  <si>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</si>
  <si>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</si>
  <si>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</si>
  <si>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</si>
  <si>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</si>
  <si>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</si>
  <si>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</si>
  <si>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</si>
  <si>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</si>
  <si>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</si>
  <si>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</si>
  <si>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</si>
  <si>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うきは市土地開発公社</t>
  </si>
  <si>
    <t>年度</t>
    <rPh sb="0" eb="2">
      <t>ネンド</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</si>
  <si>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</si>
  <si>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</si>
  <si>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※令和3年度中に市町村合併した団体で、合併前の団体ごとの決算に基づく連結実質赤字比率を算出していない団体については、グラフを表記しない。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</si>
  <si>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</si>
  <si>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</si>
  <si>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</si>
  <si>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</si>
  <si>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</si>
  <si>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</si>
  <si>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</si>
  <si>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</si>
  <si>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</si>
  <si>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</si>
  <si>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</si>
  <si>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</si>
  <si>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</si>
  <si>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</si>
  <si>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</si>
  <si>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</si>
  <si>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</si>
  <si>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</si>
  <si>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</si>
  <si>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</si>
  <si>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</si>
  <si>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</si>
  <si>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</si>
  <si>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</si>
  <si>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</si>
  <si>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</si>
  <si>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</si>
  <si>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</si>
  <si>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</si>
  <si>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</si>
  <si>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</si>
  <si>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</si>
  <si>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</si>
  <si>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</si>
  <si>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</si>
  <si>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</si>
  <si>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</si>
  <si>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</si>
  <si>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</si>
  <si>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</si>
  <si>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</si>
  <si>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</si>
  <si>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</si>
  <si>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5"/>
  </si>
  <si>
    <t>※令和3年度中に市町村合併した団体で、合併前の団体ごとの決算に基づく実質公債費比率を算出していない団体については、グラフを表記しない。</t>
    <rPh sb="1" eb="3">
      <t>レイワ</t>
    </rPh>
    <phoneticPr fontId="5"/>
  </si>
  <si>
    <r>
      <t>減債基金残高</t>
    </r>
    <r>
      <rPr>
        <sz val="11"/>
        <color theme="1"/>
        <rFont val="ＭＳ ゴシック"/>
        <family val="3"/>
        <charset val="128"/>
      </rPr>
      <t>（注）</t>
    </r>
    <rPh sb="4" eb="6">
      <t>ザンダカ</t>
    </rPh>
    <rPh sb="7" eb="8">
      <t>チュウ</t>
    </rPh>
    <phoneticPr fontId="33"/>
  </si>
  <si>
    <t>人口密度 (人/k㎡)</t>
    <rPh sb="0" eb="2">
      <t>ジンコウ</t>
    </rPh>
    <rPh sb="2" eb="4">
      <t>ミツド</t>
    </rPh>
    <phoneticPr fontId="5"/>
  </si>
  <si>
    <t>一般会計等に係る地方債の現在高</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</si>
  <si>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</si>
  <si>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</si>
  <si>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</si>
  <si>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</si>
  <si>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</si>
  <si>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</si>
  <si>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</si>
  <si>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</si>
  <si>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</si>
  <si>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</si>
  <si>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</si>
  <si>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</si>
  <si>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</si>
  <si>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</si>
  <si>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</si>
  <si>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</si>
  <si>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</si>
  <si>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</si>
  <si>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</si>
  <si>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</si>
  <si>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</si>
  <si>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</si>
  <si>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</si>
  <si>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</si>
  <si>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</si>
  <si>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</si>
  <si>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</si>
  <si>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</si>
  <si>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</si>
  <si>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</si>
  <si>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</si>
  <si>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</si>
  <si>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</si>
  <si>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</si>
  <si>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</si>
  <si>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</si>
  <si>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</si>
  <si>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</si>
  <si>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</si>
  <si>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</si>
  <si>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</si>
  <si>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令和2年度(千円)</t>
    <rPh sb="0" eb="2">
      <t>レイワ</t>
    </rPh>
    <rPh sb="3" eb="5">
      <t>ネンド</t>
    </rPh>
    <rPh sb="6" eb="8">
      <t>センエン</t>
    </rPh>
    <phoneticPr fontId="5"/>
  </si>
  <si>
    <t>久留米広域市町村圏事務組合(小児緊急医療支援事業特別会計)</t>
    <rPh sb="0" eb="3">
      <t>クルメ</t>
    </rPh>
    <rPh sb="3" eb="5">
      <t>コウイキ</t>
    </rPh>
    <rPh sb="5" eb="8">
      <t>シチョウソン</t>
    </rPh>
    <rPh sb="8" eb="9">
      <t>ケン</t>
    </rPh>
    <rPh sb="9" eb="11">
      <t>ジム</t>
    </rPh>
    <rPh sb="11" eb="13">
      <t>クミアイ</t>
    </rPh>
    <rPh sb="14" eb="16">
      <t>ショウニ</t>
    </rPh>
    <rPh sb="16" eb="18">
      <t>キンキュウ</t>
    </rPh>
    <rPh sb="18" eb="20">
      <t>イリョウ</t>
    </rPh>
    <rPh sb="20" eb="22">
      <t>シエン</t>
    </rPh>
    <rPh sb="22" eb="24">
      <t>ジギョウ</t>
    </rPh>
    <rPh sb="24" eb="26">
      <t>トクベツ</t>
    </rPh>
    <rPh sb="26" eb="28">
      <t>カイケイ</t>
    </rPh>
    <phoneticPr fontId="5"/>
  </si>
  <si>
    <t>実質単年度収支</t>
    <rPh sb="0" eb="2">
      <t>ジッシツ</t>
    </rPh>
    <rPh sb="2" eb="5">
      <t>タンネンド</t>
    </rPh>
    <rPh sb="5" eb="7">
      <t>シュウシ</t>
    </rPh>
    <phoneticPr fontId="34"/>
  </si>
  <si>
    <t>赤字額</t>
    <rPh sb="0" eb="2">
      <t>アカジ</t>
    </rPh>
    <rPh sb="2" eb="3">
      <t>ガク</t>
    </rPh>
    <phoneticPr fontId="34"/>
  </si>
  <si>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</si>
  <si>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</si>
  <si>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</si>
  <si>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</si>
  <si>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</si>
  <si>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</si>
  <si>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</si>
  <si>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</si>
  <si>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</si>
  <si>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</si>
  <si>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</si>
  <si>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</si>
  <si>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</si>
  <si>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</si>
  <si>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</si>
  <si>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令和元年度</t>
    <rPh sb="0" eb="2">
      <t>レイワ</t>
    </rPh>
    <rPh sb="2" eb="4">
      <t>ガンネン</t>
    </rPh>
    <rPh sb="4" eb="5">
      <t>ド</t>
    </rPh>
    <phoneticPr fontId="5"/>
  </si>
  <si>
    <t>その他特定目的基金</t>
  </si>
  <si>
    <t>令和2年度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</si>
  <si>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</si>
  <si>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</si>
  <si>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</si>
  <si>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</si>
  <si>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</si>
  <si>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福岡県</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</si>
  <si>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</si>
  <si>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</si>
  <si>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Ⅰ－１</t>
  </si>
  <si>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5"/>
  </si>
  <si>
    <t>指定団体等の指定状況</t>
  </si>
  <si>
    <t>歳出総額</t>
  </si>
  <si>
    <t>ゴルフ場利用税交付金</t>
  </si>
  <si>
    <t>寄附金</t>
  </si>
  <si>
    <t>久留米広域市町村圏事務組合(広域消防特別会計)</t>
    <rPh sb="0" eb="3">
      <t>クルメ</t>
    </rPh>
    <rPh sb="3" eb="5">
      <t>コウイキ</t>
    </rPh>
    <rPh sb="5" eb="8">
      <t>シチョウソン</t>
    </rPh>
    <rPh sb="8" eb="9">
      <t>ケン</t>
    </rPh>
    <rPh sb="9" eb="11">
      <t>ジム</t>
    </rPh>
    <rPh sb="11" eb="13">
      <t>クミアイ</t>
    </rPh>
    <rPh sb="14" eb="16">
      <t>コウイキ</t>
    </rPh>
    <rPh sb="16" eb="18">
      <t>ショウボウ</t>
    </rPh>
    <rPh sb="18" eb="20">
      <t>トクベツ</t>
    </rPh>
    <rPh sb="20" eb="22">
      <t>カイケイ</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</si>
  <si>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</si>
  <si>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</si>
  <si>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</si>
  <si>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</si>
  <si>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</si>
  <si>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</si>
  <si>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</si>
  <si>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</si>
  <si>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</si>
  <si>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</si>
  <si>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</si>
  <si>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</si>
  <si>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</si>
  <si>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</si>
  <si>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</si>
  <si>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</si>
  <si>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その他の会計</t>
  </si>
  <si>
    <t>うきは市</t>
  </si>
  <si>
    <t>地方特例交付金</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</si>
  <si>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</si>
  <si>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</si>
  <si>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</si>
  <si>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</si>
  <si>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</si>
  <si>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</si>
  <si>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</si>
  <si>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</si>
  <si>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</si>
  <si>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</si>
  <si>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</si>
  <si>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</si>
  <si>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</si>
  <si>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</si>
  <si>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</si>
  <si>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</si>
  <si>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</si>
  <si>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</si>
  <si>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</si>
  <si>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</si>
  <si>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</si>
  <si>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</si>
  <si>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</si>
  <si>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</si>
  <si>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</si>
  <si>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</si>
  <si>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</si>
  <si>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</si>
  <si>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</si>
  <si>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</si>
  <si>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-5.2</t>
  </si>
  <si>
    <t xml:space="preserve">退職手当負担見込額 </t>
    <rPh sb="0" eb="2">
      <t>タイショク</t>
    </rPh>
    <rPh sb="2" eb="4">
      <t>テアテ</t>
    </rPh>
    <rPh sb="4" eb="6">
      <t>フタン</t>
    </rPh>
    <rPh sb="6" eb="9">
      <t>ミコミガク</t>
    </rPh>
    <phoneticPr fontId="32"/>
  </si>
  <si>
    <t>山振</t>
    <rPh sb="0" eb="1">
      <t>ヤマ</t>
    </rPh>
    <rPh sb="1" eb="2">
      <t>フ</t>
    </rPh>
    <phoneticPr fontId="5"/>
  </si>
  <si>
    <t>参考</t>
    <rPh sb="0" eb="2">
      <t>サンコウ</t>
    </rPh>
    <phoneticPr fontId="5"/>
  </si>
  <si>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</si>
  <si>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</si>
  <si>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</si>
  <si>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</si>
  <si>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</si>
  <si>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</si>
  <si>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</si>
  <si>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</si>
  <si>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令03.01.01(人)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</si>
  <si>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</si>
  <si>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</si>
  <si>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</si>
  <si>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</si>
  <si>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</si>
  <si>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</si>
  <si>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</si>
  <si>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</si>
  <si>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</si>
  <si>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</si>
  <si>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</si>
  <si>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</si>
  <si>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</si>
  <si>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</si>
  <si>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</si>
  <si>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</si>
  <si>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</si>
  <si>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令02.01.01(人)</t>
  </si>
  <si>
    <t>　扶助費</t>
  </si>
  <si>
    <t>　うち、健全化法施行規則附則第三条に係る負担見込額</t>
  </si>
  <si>
    <t>地域福祉基金</t>
    <rPh sb="0" eb="6">
      <t>チイキフク</t>
    </rPh>
    <phoneticPr fontId="37"/>
  </si>
  <si>
    <t>　将来負担比率</t>
    <rPh sb="1" eb="3">
      <t>ショウライ</t>
    </rPh>
    <rPh sb="3" eb="5">
      <t>フタン</t>
    </rPh>
    <rPh sb="5" eb="7">
      <t>ヒリツ</t>
    </rPh>
    <phoneticPr fontId="5"/>
  </si>
  <si>
    <t>基準財政収入額</t>
  </si>
  <si>
    <t>-1.4</t>
  </si>
  <si>
    <t>一般職員</t>
    <rPh sb="0" eb="2">
      <t>イッパン</t>
    </rPh>
    <rPh sb="2" eb="4">
      <t>ショクイン</t>
    </rPh>
    <phoneticPr fontId="5"/>
  </si>
  <si>
    <t>-1.5</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</si>
  <si>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</si>
  <si>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</si>
  <si>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</si>
  <si>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</si>
  <si>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令和2年度</t>
    <rPh sb="0" eb="2">
      <t>レイワ</t>
    </rPh>
    <rPh sb="3" eb="5">
      <t>ネンド</t>
    </rPh>
    <phoneticPr fontId="36"/>
  </si>
  <si>
    <t>歳入一般財源等</t>
    <rPh sb="0" eb="2">
      <t>サイニュウ</t>
    </rPh>
    <rPh sb="2" eb="4">
      <t>イッパン</t>
    </rPh>
    <rPh sb="4" eb="6">
      <t>ザイゲン</t>
    </rPh>
    <rPh sb="6" eb="7">
      <t>トウ</t>
    </rPh>
    <phoneticPr fontId="38"/>
  </si>
  <si>
    <t>財産収入</t>
  </si>
  <si>
    <t>自動車学校特別会計</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</si>
  <si>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</si>
  <si>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</si>
  <si>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</si>
  <si>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</si>
  <si>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</si>
  <si>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</si>
  <si>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</si>
  <si>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</si>
  <si>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</si>
  <si>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</si>
  <si>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</si>
  <si>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</si>
  <si>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</si>
  <si>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</si>
  <si>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</si>
  <si>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</si>
  <si>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　うち公的資金</t>
    <rPh sb="3" eb="5">
      <t>コウテキ</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</si>
  <si>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</si>
  <si>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</si>
  <si>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</si>
  <si>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</si>
  <si>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</si>
  <si>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</si>
  <si>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</si>
  <si>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</si>
  <si>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</si>
  <si>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</si>
  <si>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</si>
  <si>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</si>
  <si>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</si>
  <si>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</si>
  <si>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8"/>
  </si>
  <si>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</si>
  <si>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</si>
  <si>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</si>
  <si>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</si>
  <si>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</si>
  <si>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</si>
  <si>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</si>
  <si>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</si>
  <si>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</si>
  <si>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</si>
  <si>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</si>
  <si>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</si>
  <si>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</si>
  <si>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</si>
  <si>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</si>
  <si>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令和2年度</t>
  </si>
  <si>
    <t>（注釈）</t>
    <rPh sb="1" eb="3">
      <t>チュウシャク</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</si>
  <si>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</si>
  <si>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</si>
  <si>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</si>
  <si>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</si>
  <si>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</si>
  <si>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</si>
  <si>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</si>
  <si>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</si>
  <si>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福岡県うきは市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</si>
  <si>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</si>
  <si>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</si>
  <si>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</si>
  <si>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</si>
  <si>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</si>
  <si>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</si>
  <si>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</si>
  <si>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</si>
  <si>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</si>
  <si>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福岡県自治振興組合(一般会計)</t>
    <rPh sb="0" eb="3">
      <t>フクオカケン</t>
    </rPh>
    <rPh sb="3" eb="5">
      <t>ジチ</t>
    </rPh>
    <rPh sb="5" eb="7">
      <t>シンコウ</t>
    </rPh>
    <rPh sb="7" eb="9">
      <t>クミアイ</t>
    </rPh>
    <rPh sb="10" eb="12">
      <t>イッパン</t>
    </rPh>
    <rPh sb="12" eb="14">
      <t>カイケイ</t>
    </rPh>
    <phoneticPr fontId="5"/>
  </si>
  <si>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</si>
  <si>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</si>
  <si>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</si>
  <si>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</si>
  <si>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</si>
  <si>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</si>
  <si>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</si>
  <si>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</si>
  <si>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</si>
  <si>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</si>
  <si>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</si>
  <si>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</si>
  <si>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</si>
  <si>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</si>
  <si>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</si>
  <si>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</si>
  <si>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</si>
  <si>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</si>
  <si>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</si>
  <si>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</si>
  <si>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</si>
  <si>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</si>
  <si>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</si>
  <si>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</si>
  <si>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</si>
  <si>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</si>
  <si>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</si>
  <si>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</si>
  <si>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</si>
  <si>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</si>
  <si>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福岡県介護保険広域連合(一般会計)</t>
    <rPh sb="0" eb="3">
      <t>フクオカケン</t>
    </rPh>
    <rPh sb="3" eb="5">
      <t>カイゴ</t>
    </rPh>
    <rPh sb="5" eb="7">
      <t>ホケ</t>
    </rPh>
    <rPh sb="7" eb="9">
      <t>コウイキ</t>
    </rPh>
    <rPh sb="9" eb="11">
      <t>レンゴウ</t>
    </rPh>
    <rPh sb="12" eb="14">
      <t>イッパン</t>
    </rPh>
    <rPh sb="14" eb="16">
      <t>カイケイ</t>
    </rPh>
    <phoneticPr fontId="5"/>
  </si>
  <si>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</si>
  <si>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</si>
  <si>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</si>
  <si>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</si>
  <si>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</si>
  <si>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</si>
  <si>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</si>
  <si>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</si>
  <si>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</si>
  <si>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</si>
  <si>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</si>
  <si>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</si>
  <si>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</si>
  <si>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</si>
  <si>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</si>
  <si>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</si>
  <si>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</si>
  <si>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</si>
  <si>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</si>
  <si>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8"/>
  </si>
  <si>
    <t>　個人住民税減収補塡特例交付金</t>
  </si>
  <si>
    <t>目的税</t>
  </si>
  <si>
    <t>前年度繰上充用金</t>
  </si>
  <si>
    <t>　法定目的税</t>
  </si>
  <si>
    <t>経常損益</t>
  </si>
  <si>
    <t>　軽自動車税減収補塡特例交付金</t>
    <rPh sb="8" eb="10">
      <t>ホテン</t>
    </rPh>
    <phoneticPr fontId="35"/>
  </si>
  <si>
    <t>　　入湯税</t>
  </si>
  <si>
    <t>　投資・出資金・貸付金</t>
  </si>
  <si>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</si>
  <si>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</si>
  <si>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</si>
  <si>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</si>
  <si>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</si>
  <si>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</si>
  <si>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</si>
  <si>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5"/>
  </si>
  <si>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</si>
  <si>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</si>
  <si>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</si>
  <si>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</si>
  <si>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</si>
  <si>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</si>
  <si>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</si>
  <si>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</si>
  <si>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</si>
  <si>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久留米広域市町村圏事務組合(ふるさと振興事業特別会計)</t>
    <rPh sb="0" eb="3">
      <t>クルメ</t>
    </rPh>
    <rPh sb="3" eb="5">
      <t>コウイキ</t>
    </rPh>
    <rPh sb="5" eb="8">
      <t>シチョウソン</t>
    </rPh>
    <rPh sb="8" eb="9">
      <t>ケン</t>
    </rPh>
    <rPh sb="9" eb="11">
      <t>ジム</t>
    </rPh>
    <rPh sb="11" eb="13">
      <t>クミアイ</t>
    </rPh>
    <rPh sb="18" eb="20">
      <t>シンコウ</t>
    </rPh>
    <rPh sb="20" eb="22">
      <t>ジギョウ</t>
    </rPh>
    <rPh sb="22" eb="24">
      <t>トクベツ</t>
    </rPh>
    <rPh sb="24" eb="26">
      <t>カイケイ</t>
    </rPh>
    <phoneticPr fontId="5"/>
  </si>
  <si>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</si>
  <si>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</si>
  <si>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</si>
  <si>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</si>
  <si>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</si>
  <si>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</si>
  <si>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</si>
  <si>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5"/>
  </si>
  <si>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</si>
  <si>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</si>
  <si>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</si>
  <si>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</si>
  <si>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</si>
  <si>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</si>
  <si>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</si>
  <si>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</si>
  <si>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</si>
  <si>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</si>
  <si>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</si>
  <si>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</si>
  <si>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</si>
  <si>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</si>
  <si>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</si>
  <si>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</si>
  <si>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</si>
  <si>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簡易水道</t>
  </si>
  <si>
    <t xml:space="preserve"> 過去５年間平均</t>
    <rPh sb="1" eb="3">
      <t>カコ</t>
    </rPh>
    <rPh sb="4" eb="6">
      <t>ネンカン</t>
    </rPh>
    <rPh sb="6" eb="8">
      <t>ヘイキン</t>
    </rPh>
    <phoneticPr fontId="5"/>
  </si>
  <si>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</si>
  <si>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</si>
  <si>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</si>
  <si>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</si>
  <si>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</si>
  <si>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</si>
  <si>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</si>
  <si>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34"/>
  </si>
  <si>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</si>
  <si>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</si>
  <si>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</si>
  <si>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</si>
  <si>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</si>
  <si>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</si>
  <si>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</si>
  <si>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</si>
  <si>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</si>
  <si>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</si>
  <si>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</si>
  <si>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6"/>
  </si>
  <si>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</si>
  <si>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</si>
  <si>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</si>
  <si>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</si>
  <si>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</si>
  <si>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</si>
  <si>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</si>
  <si>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</si>
  <si>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</si>
  <si>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</si>
  <si>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</si>
  <si>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</si>
  <si>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</si>
  <si>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</si>
  <si>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</si>
  <si>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</si>
  <si>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</si>
  <si>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</si>
  <si>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</si>
  <si>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</si>
  <si>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</si>
  <si>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</si>
  <si>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</si>
  <si>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</si>
  <si>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</si>
  <si>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</si>
  <si>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</si>
  <si>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</si>
  <si>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後期高齢者医療事業特別会計</t>
  </si>
  <si>
    <t>法適用企業</t>
  </si>
  <si>
    <t>簡易水道事業会計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</si>
  <si>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</si>
  <si>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</si>
  <si>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</si>
  <si>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</si>
  <si>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</si>
  <si>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</si>
  <si>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</si>
  <si>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</si>
  <si>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</si>
  <si>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</si>
  <si>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</si>
  <si>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</si>
  <si>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</si>
  <si>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</si>
  <si>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</si>
  <si>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</si>
  <si>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 R02</t>
  </si>
  <si>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</si>
  <si>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</si>
  <si>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</si>
  <si>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</si>
  <si>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</si>
  <si>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</si>
  <si>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</si>
  <si>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</si>
  <si>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</si>
  <si>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</si>
  <si>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</si>
  <si>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</si>
  <si>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</si>
  <si>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</si>
  <si>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</si>
  <si>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</si>
  <si>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</si>
  <si>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</si>
  <si>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</si>
  <si>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</si>
  <si>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</si>
  <si>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</si>
  <si>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</si>
  <si>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</si>
  <si>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</si>
  <si>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</si>
  <si>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</si>
  <si>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</si>
  <si>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</si>
  <si>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</si>
  <si>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</si>
  <si>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</si>
  <si>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</si>
  <si>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</si>
  <si>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</si>
  <si>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</si>
  <si>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</si>
  <si>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</si>
  <si>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</si>
  <si>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</si>
  <si>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</si>
  <si>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</si>
  <si>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</si>
  <si>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</si>
  <si>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類似団体内平均(円)</t>
    <rPh sb="0" eb="2">
      <t>ルイジ</t>
    </rPh>
    <rPh sb="2" eb="4">
      <t>ダンタイ</t>
    </rPh>
    <phoneticPr fontId="5"/>
  </si>
  <si>
    <t>H28</t>
  </si>
  <si>
    <t>H30</t>
  </si>
  <si>
    <t>R01</t>
  </si>
  <si>
    <t>R02</t>
  </si>
  <si>
    <t>▲ 3.88</t>
  </si>
  <si>
    <t>その他会計（赤字）</t>
  </si>
  <si>
    <t>（百万円）</t>
  </si>
  <si>
    <t>H27末</t>
  </si>
  <si>
    <t>H28末</t>
  </si>
  <si>
    <t>H29末</t>
  </si>
  <si>
    <t>H30末</t>
  </si>
  <si>
    <t>R01末</t>
  </si>
  <si>
    <t>うきは久留米環境施設組合(一般会計)</t>
    <rPh sb="3" eb="6">
      <t>クルメ</t>
    </rPh>
    <rPh sb="6" eb="8">
      <t>カンキョウ</t>
    </rPh>
    <rPh sb="8" eb="10">
      <t>シセツ</t>
    </rPh>
    <rPh sb="10" eb="12">
      <t>クミアイ</t>
    </rPh>
    <rPh sb="13" eb="15">
      <t>イッパン</t>
    </rPh>
    <rPh sb="15" eb="17">
      <t>カイケイ</t>
    </rPh>
    <phoneticPr fontId="5"/>
  </si>
  <si>
    <t>久留米広域市町村圏事務組合(一般会計)</t>
    <rPh sb="0" eb="3">
      <t>クルメ</t>
    </rPh>
    <rPh sb="3" eb="5">
      <t>コウイキ</t>
    </rPh>
    <rPh sb="5" eb="8">
      <t>シチョウソン</t>
    </rPh>
    <rPh sb="8" eb="9">
      <t>ケン</t>
    </rPh>
    <rPh sb="9" eb="11">
      <t>ジム</t>
    </rPh>
    <rPh sb="11" eb="13">
      <t>クミアイ</t>
    </rPh>
    <rPh sb="14" eb="16">
      <t>イッパン</t>
    </rPh>
    <rPh sb="16" eb="18">
      <t>カイケイ</t>
    </rPh>
    <phoneticPr fontId="5"/>
  </si>
  <si>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5"/>
  </si>
  <si>
    <t>公共施設等整備基金</t>
    <rPh sb="0" eb="2">
      <t>コウキョウ</t>
    </rPh>
    <rPh sb="2" eb="4">
      <t>シセツ</t>
    </rPh>
    <rPh sb="4" eb="5">
      <t>トウ</t>
    </rPh>
    <rPh sb="5" eb="7">
      <t>セイビ</t>
    </rPh>
    <rPh sb="7" eb="9">
      <t>キキン</t>
    </rPh>
    <phoneticPr fontId="37"/>
  </si>
  <si>
    <t>振興基金</t>
    <rPh sb="0" eb="4">
      <t>シンコウ</t>
    </rPh>
    <phoneticPr fontId="37"/>
  </si>
  <si>
    <t>地域振興基金</t>
    <rPh sb="0" eb="4">
      <t>チイキシ</t>
    </rPh>
    <rPh sb="4" eb="6">
      <t>キキン</t>
    </rPh>
    <phoneticPr fontId="37"/>
  </si>
  <si>
    <t>ふるさと創生基金</t>
    <rPh sb="6" eb="8">
      <t>キキン</t>
    </rPh>
    <phoneticPr fontId="37"/>
  </si>
  <si>
    <t>福岡県自治振興組合(公文書館事業特別会計)</t>
    <rPh sb="0" eb="3">
      <t>フクオカケン</t>
    </rPh>
    <rPh sb="3" eb="5">
      <t>ジチ</t>
    </rPh>
    <rPh sb="5" eb="7">
      <t>シンコウ</t>
    </rPh>
    <rPh sb="7" eb="9">
      <t>クミアイ</t>
    </rPh>
    <rPh sb="10" eb="20">
      <t>コウブンショカンジギョウトクベツカイケイ</t>
    </rPh>
    <phoneticPr fontId="5"/>
  </si>
  <si>
    <t>うきはの里</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</si>
  <si>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</si>
  <si>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6"/>
  </si>
  <si>
    <t>分析欄</t>
    <rPh sb="0" eb="2">
      <t>ブンセキ</t>
    </rPh>
    <rPh sb="2" eb="3">
      <t>ラン</t>
    </rPh>
    <phoneticPr fontId="46"/>
  </si>
  <si>
    <t>安易な施設の更新は行わず、将来的な財政負担を考慮しながら計画的に施設の更新政策を進めている。</t>
    <rPh sb="0" eb="2">
      <t>アンイ</t>
    </rPh>
    <rPh sb="3" eb="5">
      <t>シセツ</t>
    </rPh>
    <rPh sb="6" eb="8">
      <t>コウシン</t>
    </rPh>
    <rPh sb="9" eb="10">
      <t>オコナ</t>
    </rPh>
    <rPh sb="13" eb="15">
      <t>ショウライ</t>
    </rPh>
    <rPh sb="15" eb="16">
      <t>テキ</t>
    </rPh>
    <rPh sb="17" eb="19">
      <t>ザイセイ</t>
    </rPh>
    <rPh sb="19" eb="21">
      <t>フタン</t>
    </rPh>
    <rPh sb="22" eb="24">
      <t>コウリョ</t>
    </rPh>
    <rPh sb="28" eb="30">
      <t>ケイカク</t>
    </rPh>
    <rPh sb="30" eb="31">
      <t>テキ</t>
    </rPh>
    <rPh sb="32" eb="34">
      <t>シセツ</t>
    </rPh>
    <rPh sb="35" eb="37">
      <t>コウシン</t>
    </rPh>
    <rPh sb="37" eb="39">
      <t>セイサク</t>
    </rPh>
    <rPh sb="40" eb="41">
      <t>スス</t>
    </rPh>
    <phoneticPr fontId="46"/>
  </si>
  <si>
    <t>(　参考　）</t>
    <rPh sb="2" eb="4">
      <t>サンコウ</t>
    </rPh>
    <phoneticPr fontId="46"/>
  </si>
  <si>
    <t>当該団体値</t>
    <rPh sb="0" eb="2">
      <t>トウガイ</t>
    </rPh>
    <rPh sb="2" eb="4">
      <t>ダンタイ</t>
    </rPh>
    <rPh sb="4" eb="5">
      <t>アタイ</t>
    </rPh>
    <phoneticPr fontId="46"/>
  </si>
  <si>
    <t>将来負担比率</t>
    <phoneticPr fontId="46"/>
  </si>
  <si>
    <t>有形固定資産減価償却率</t>
    <phoneticPr fontId="46"/>
  </si>
  <si>
    <t>類似団体内平均値</t>
    <phoneticPr fontId="4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</si>
  <si>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6"/>
  </si>
  <si>
    <t>実質公債費比率は、標準財政規模の減少等により近年増加傾向にあったが、平成21年度借入の総合体育館の償還が完了し公債費が減少したことに伴い実質公債費比率も減少した。また、一部事務組合等に負担する地方債の減額及び国営土地改良事業に係る公債費に準ずる債務負担行為の減額が実質公債費比率の改善に繋がっており、将来負担比率についてはマイナスとなっている。現在の状態を維持していくためにも、公債費の適正化に取り組んでいく。</t>
    <rPh sb="43" eb="48">
      <t>ソウゴウタイイクカン</t>
    </rPh>
    <rPh sb="49" eb="51">
      <t>ショウカン</t>
    </rPh>
    <rPh sb="52" eb="54">
      <t>カンリョウ</t>
    </rPh>
    <rPh sb="55" eb="58">
      <t>コウサイヒ</t>
    </rPh>
    <rPh sb="59" eb="61">
      <t>ゲンショウ</t>
    </rPh>
    <rPh sb="66" eb="67">
      <t>トモナ</t>
    </rPh>
    <rPh sb="68" eb="70">
      <t>ジッシツ</t>
    </rPh>
    <rPh sb="70" eb="75">
      <t>コウサイヒヒリツ</t>
    </rPh>
    <rPh sb="76" eb="78">
      <t>ゲンショウ</t>
    </rPh>
    <phoneticPr fontId="46"/>
  </si>
  <si>
    <t>実質公債費比率</t>
    <phoneticPr fontId="46"/>
  </si>
  <si>
    <t xml:space="preserve"> </t>
    <phoneticPr fontId="4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</si>
</sst>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5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游ゴシック"/>
      <family val="3"/>
      <charset val="128"/>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5" fillId="0" borderId="0"/>
    <xf numFmtId="0" fontId="45" fillId="0" borderId="0">
      <alignment vertical="center"/>
    </xf>
    <xf numFmtId="0" fontId="45" fillId="0" borderId="0">
      <alignment vertical="center"/>
    </xf>
    <xf numFmtId="0" fontId="45" fillId="0" borderId="0"/>
    <xf numFmtId="0" fontId="45" fillId="0" borderId="0"/>
    <xf numFmtId="0" fontId="49" fillId="0" borderId="0">
      <alignment vertical="center"/>
    </xf>
  </cellStyleXfs>
  <cellXfs count="115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3"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3"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0" fillId="3" borderId="0" xfId="20" applyFont="1" applyFill="1" applyAlignment="1">
      <alignment vertical="center"/>
    </xf>
    <xf numFmtId="0" fontId="45" fillId="3" borderId="0" xfId="20" applyFill="1" applyAlignment="1" applyProtection="1">
      <alignment vertical="center"/>
      <protection hidden="1"/>
    </xf>
    <xf numFmtId="0" fontId="47" fillId="0" borderId="0" xfId="21" applyFont="1">
      <alignment vertical="center"/>
    </xf>
    <xf numFmtId="0" fontId="45" fillId="3" borderId="0" xfId="20" applyFill="1" applyAlignment="1">
      <alignment vertical="center"/>
    </xf>
    <xf numFmtId="0" fontId="45" fillId="3" borderId="0" xfId="20" applyFill="1"/>
    <xf numFmtId="0" fontId="45" fillId="3" borderId="0" xfId="20" applyFill="1" applyProtection="1">
      <protection hidden="1"/>
    </xf>
    <xf numFmtId="0" fontId="47" fillId="0" borderId="30" xfId="21" applyFont="1" applyBorder="1">
      <alignment vertical="center"/>
    </xf>
    <xf numFmtId="0" fontId="47" fillId="0" borderId="23" xfId="21" applyFont="1" applyBorder="1">
      <alignment vertical="center"/>
    </xf>
    <xf numFmtId="189" fontId="47" fillId="0" borderId="23" xfId="21" applyNumberFormat="1" applyFont="1" applyBorder="1">
      <alignment vertical="center"/>
    </xf>
    <xf numFmtId="0" fontId="47" fillId="0" borderId="16" xfId="21" applyFont="1" applyBorder="1">
      <alignment vertical="center"/>
    </xf>
    <xf numFmtId="0" fontId="48" fillId="0" borderId="0" xfId="21" applyFont="1">
      <alignment vertical="center"/>
    </xf>
    <xf numFmtId="0" fontId="47" fillId="0" borderId="42" xfId="21" applyFont="1" applyBorder="1">
      <alignment vertical="center"/>
    </xf>
    <xf numFmtId="0" fontId="47" fillId="0" borderId="14" xfId="21" applyFont="1" applyBorder="1">
      <alignment vertical="center"/>
    </xf>
    <xf numFmtId="0" fontId="47" fillId="0" borderId="31" xfId="21" applyFont="1" applyBorder="1">
      <alignment vertical="center"/>
    </xf>
    <xf numFmtId="0" fontId="47" fillId="0" borderId="34" xfId="21" applyFont="1" applyBorder="1">
      <alignment vertical="center"/>
    </xf>
    <xf numFmtId="0" fontId="47" fillId="0" borderId="15" xfId="21" applyFont="1" applyBorder="1">
      <alignment vertical="center"/>
    </xf>
    <xf numFmtId="0" fontId="47" fillId="0" borderId="35" xfId="21" applyFont="1" applyBorder="1">
      <alignment vertical="center"/>
    </xf>
    <xf numFmtId="0" fontId="48" fillId="0" borderId="30" xfId="21" applyFont="1" applyBorder="1">
      <alignment vertical="center"/>
    </xf>
    <xf numFmtId="178" fontId="49" fillId="0" borderId="0" xfId="21" applyNumberFormat="1" applyFont="1">
      <alignment vertical="center"/>
    </xf>
    <xf numFmtId="178" fontId="47" fillId="0" borderId="0" xfId="21" applyNumberFormat="1" applyFont="1">
      <alignment vertical="center"/>
    </xf>
    <xf numFmtId="187" fontId="47" fillId="3" borderId="0" xfId="22" applyNumberFormat="1" applyFont="1" applyFill="1" applyAlignment="1">
      <alignment vertical="center" wrapText="1"/>
    </xf>
    <xf numFmtId="49" fontId="47" fillId="3" borderId="0" xfId="22" applyNumberFormat="1" applyFont="1" applyFill="1" applyAlignment="1">
      <alignment horizontal="center" vertical="center" wrapText="1"/>
    </xf>
    <xf numFmtId="49" fontId="47" fillId="3" borderId="0" xfId="22" applyNumberFormat="1" applyFont="1" applyFill="1" applyAlignment="1">
      <alignment horizontal="center" vertical="center"/>
    </xf>
    <xf numFmtId="178" fontId="47" fillId="0" borderId="42" xfId="21" applyNumberFormat="1" applyFont="1" applyBorder="1">
      <alignment vertical="center"/>
    </xf>
    <xf numFmtId="178" fontId="47" fillId="0" borderId="14" xfId="21" applyNumberFormat="1" applyFont="1" applyBorder="1">
      <alignment vertical="center"/>
    </xf>
    <xf numFmtId="191" fontId="47" fillId="0" borderId="0" xfId="21" applyNumberFormat="1" applyFont="1">
      <alignment vertical="center"/>
    </xf>
    <xf numFmtId="178" fontId="47" fillId="0" borderId="31" xfId="21" applyNumberFormat="1" applyFont="1" applyBorder="1">
      <alignment vertical="center"/>
    </xf>
    <xf numFmtId="178" fontId="47" fillId="0" borderId="34" xfId="21" applyNumberFormat="1" applyFont="1" applyBorder="1">
      <alignment vertical="center"/>
    </xf>
    <xf numFmtId="189" fontId="47" fillId="0" borderId="34" xfId="21" applyNumberFormat="1" applyFont="1" applyBorder="1">
      <alignment vertical="center"/>
    </xf>
    <xf numFmtId="178" fontId="47" fillId="0" borderId="15" xfId="21" applyNumberFormat="1" applyFont="1" applyBorder="1">
      <alignment vertical="center"/>
    </xf>
    <xf numFmtId="0" fontId="48" fillId="0" borderId="42" xfId="21" applyFont="1" applyBorder="1">
      <alignment vertical="center"/>
    </xf>
    <xf numFmtId="0" fontId="47" fillId="0" borderId="0" xfId="22" applyFont="1">
      <alignment vertical="center"/>
    </xf>
    <xf numFmtId="189" fontId="47" fillId="0" borderId="0" xfId="22" applyNumberFormat="1" applyFont="1">
      <alignment vertical="center"/>
    </xf>
    <xf numFmtId="178" fontId="45" fillId="0" borderId="0" xfId="23" applyNumberFormat="1" applyAlignment="1">
      <alignment vertical="center"/>
    </xf>
    <xf numFmtId="183" fontId="45" fillId="0" borderId="0" xfId="24" applyNumberFormat="1" applyAlignment="1">
      <alignment horizontal="right" vertical="center"/>
    </xf>
    <xf numFmtId="184" fontId="45" fillId="0" borderId="0" xfId="24" applyNumberFormat="1" applyAlignment="1">
      <alignment horizontal="right" vertical="center"/>
    </xf>
    <xf numFmtId="178" fontId="47" fillId="3" borderId="0" xfId="21" applyNumberFormat="1" applyFont="1" applyFill="1" applyAlignment="1">
      <alignment vertical="center" wrapText="1"/>
    </xf>
    <xf numFmtId="178" fontId="45" fillId="0" borderId="0" xfId="23" applyNumberFormat="1" applyAlignment="1">
      <alignment horizontal="center" vertical="center"/>
    </xf>
    <xf numFmtId="0" fontId="50" fillId="0" borderId="0" xfId="25" applyFont="1">
      <alignment vertical="center"/>
    </xf>
    <xf numFmtId="190" fontId="47" fillId="0" borderId="0" xfId="21"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78" fontId="10" fillId="0" borderId="32"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78" fontId="10" fillId="0" borderId="40"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79" fontId="10" fillId="0" borderId="30"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3" fontId="17" fillId="3" borderId="30"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65" xfId="16" applyNumberFormat="1" applyFont="1" applyFill="1" applyBorder="1" applyAlignment="1" applyProtection="1">
      <alignment horizontal="right" vertical="center" shrinkToFit="1"/>
    </xf>
    <xf numFmtId="183" fontId="17" fillId="3" borderId="72" xfId="16" applyNumberFormat="1" applyFont="1" applyFill="1" applyBorder="1" applyAlignment="1" applyProtection="1">
      <alignment horizontal="right" vertical="center" shrinkToFit="1"/>
    </xf>
    <xf numFmtId="184" fontId="17" fillId="3" borderId="72"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3" fontId="17" fillId="3" borderId="148" xfId="16" applyNumberFormat="1" applyFont="1" applyFill="1" applyBorder="1" applyAlignment="1" applyProtection="1">
      <alignment horizontal="right" vertical="center" shrinkToFit="1"/>
    </xf>
    <xf numFmtId="183" fontId="17" fillId="3" borderId="68" xfId="16" applyNumberFormat="1" applyFont="1" applyFill="1" applyBorder="1" applyAlignment="1" applyProtection="1">
      <alignment horizontal="right" vertical="center" shrinkToFit="1"/>
    </xf>
    <xf numFmtId="184" fontId="17" fillId="3" borderId="158" xfId="16" applyNumberFormat="1" applyFont="1" applyFill="1" applyBorder="1" applyAlignment="1" applyProtection="1">
      <alignment horizontal="right" vertical="center" shrinkToFit="1"/>
    </xf>
    <xf numFmtId="184"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3" fontId="17" fillId="3" borderId="42" xfId="15" applyNumberFormat="1" applyFont="1" applyFill="1" applyBorder="1" applyAlignment="1" applyProtection="1">
      <alignment horizontal="right" vertical="center" shrinkToFit="1"/>
    </xf>
    <xf numFmtId="183" fontId="17" fillId="3" borderId="0" xfId="12"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3" fontId="17" fillId="3" borderId="149"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84" fontId="17" fillId="3" borderId="69"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3" fontId="17" fillId="3" borderId="32"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3" fontId="17" fillId="3" borderId="150"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84" fontId="17" fillId="3" borderId="130"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3" fontId="17" fillId="3" borderId="31"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84" fontId="17" fillId="3" borderId="159"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84" fontId="17" fillId="3" borderId="97"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3" fontId="17" fillId="3" borderId="165" xfId="16" applyNumberFormat="1" applyFont="1" applyFill="1" applyBorder="1" applyAlignment="1" applyProtection="1">
      <alignment horizontal="right" vertical="center" shrinkToFit="1"/>
    </xf>
    <xf numFmtId="183" fontId="17" fillId="3" borderId="166"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4" fontId="17" fillId="3" borderId="132"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6" fontId="17" fillId="3" borderId="42"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4" fontId="17" fillId="3" borderId="133"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6" fontId="17" fillId="3" borderId="43"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186" fontId="17" fillId="3" borderId="155" xfId="16" applyNumberFormat="1" applyFont="1" applyFill="1" applyBorder="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4" fontId="17" fillId="3" borderId="131"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84" fontId="17" fillId="3" borderId="32"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84" fontId="17" fillId="3" borderId="108"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Border="1" applyAlignment="1" applyProtection="1">
      <alignment horizontal="left" vertical="center" wrapText="1"/>
      <protection locked="0"/>
    </xf>
    <xf numFmtId="0" fontId="29" fillId="0" borderId="35" xfId="6" applyFont="1" applyBorder="1" applyAlignment="1" applyProtection="1">
      <alignment horizontal="left" vertical="center" wrapText="1"/>
      <protection locked="0"/>
    </xf>
    <xf numFmtId="0" fontId="29" fillId="0" borderId="51" xfId="6" applyFont="1" applyBorder="1" applyAlignment="1" applyProtection="1">
      <alignment horizontal="left" vertical="center" wrapText="1"/>
      <protection locked="0"/>
    </xf>
    <xf numFmtId="0" fontId="29" fillId="0" borderId="33" xfId="6" applyFont="1" applyBorder="1" applyAlignment="1" applyProtection="1">
      <alignment horizontal="left" vertical="center" wrapText="1"/>
      <protection locked="0"/>
    </xf>
    <xf numFmtId="0" fontId="29" fillId="0" borderId="36" xfId="6" applyFont="1" applyBorder="1" applyAlignment="1" applyProtection="1">
      <alignment horizontal="left" vertical="center" wrapText="1"/>
      <protection locked="0"/>
    </xf>
    <xf numFmtId="0" fontId="29" fillId="0" borderId="52" xfId="6" applyFont="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47" fillId="0" borderId="30" xfId="21" applyFont="1" applyBorder="1" applyAlignment="1" applyProtection="1">
      <alignment horizontal="left" vertical="top" wrapText="1"/>
      <protection locked="0"/>
    </xf>
    <xf numFmtId="0" fontId="47" fillId="0" borderId="23" xfId="21" applyFont="1" applyBorder="1" applyAlignment="1" applyProtection="1">
      <alignment horizontal="left" vertical="top" wrapText="1"/>
      <protection locked="0"/>
    </xf>
    <xf numFmtId="0" fontId="47" fillId="0" borderId="16" xfId="21" applyFont="1" applyBorder="1" applyAlignment="1" applyProtection="1">
      <alignment horizontal="left" vertical="top" wrapText="1"/>
      <protection locked="0"/>
    </xf>
    <xf numFmtId="0" fontId="47" fillId="0" borderId="42" xfId="21" applyFont="1" applyBorder="1" applyAlignment="1" applyProtection="1">
      <alignment horizontal="left" vertical="top" wrapText="1"/>
      <protection locked="0"/>
    </xf>
    <xf numFmtId="0" fontId="47" fillId="0" borderId="0" xfId="21" applyFont="1" applyAlignment="1" applyProtection="1">
      <alignment horizontal="left" vertical="top" wrapText="1"/>
      <protection locked="0"/>
    </xf>
    <xf numFmtId="0" fontId="47" fillId="0" borderId="14" xfId="21" applyFont="1" applyBorder="1" applyAlignment="1" applyProtection="1">
      <alignment horizontal="left" vertical="top" wrapText="1"/>
      <protection locked="0"/>
    </xf>
    <xf numFmtId="0" fontId="47" fillId="0" borderId="31" xfId="21" applyFont="1" applyBorder="1" applyAlignment="1" applyProtection="1">
      <alignment horizontal="left" vertical="top" wrapText="1"/>
      <protection locked="0"/>
    </xf>
    <xf numFmtId="0" fontId="47" fillId="0" borderId="34" xfId="21" applyFont="1" applyBorder="1" applyAlignment="1" applyProtection="1">
      <alignment horizontal="left" vertical="top" wrapText="1"/>
      <protection locked="0"/>
    </xf>
    <xf numFmtId="0" fontId="47" fillId="0" borderId="15" xfId="21" applyFont="1" applyBorder="1" applyAlignment="1" applyProtection="1">
      <alignment horizontal="left" vertical="top" wrapText="1"/>
      <protection locked="0"/>
    </xf>
    <xf numFmtId="0" fontId="47" fillId="0" borderId="0" xfId="21" applyFont="1" applyAlignment="1">
      <alignment horizontal="center" vertical="center"/>
    </xf>
    <xf numFmtId="0" fontId="47" fillId="0" borderId="32" xfId="21" applyFont="1" applyBorder="1" applyAlignment="1">
      <alignment horizontal="center" vertical="center"/>
    </xf>
    <xf numFmtId="0" fontId="47" fillId="0" borderId="35" xfId="21" applyFont="1" applyBorder="1" applyAlignment="1">
      <alignment horizontal="center" vertical="center"/>
    </xf>
    <xf numFmtId="0" fontId="47" fillId="0" borderId="37" xfId="21" applyFont="1" applyBorder="1" applyAlignment="1">
      <alignment horizontal="center" vertical="center"/>
    </xf>
    <xf numFmtId="0" fontId="47" fillId="0" borderId="74" xfId="21" applyFont="1" applyBorder="1" applyAlignment="1">
      <alignment horizontal="center" vertical="center"/>
    </xf>
    <xf numFmtId="184" fontId="47" fillId="3" borderId="74" xfId="22" applyNumberFormat="1" applyFont="1" applyFill="1" applyBorder="1" applyAlignment="1">
      <alignment horizontal="center" vertical="center"/>
    </xf>
    <xf numFmtId="184" fontId="47" fillId="3" borderId="0" xfId="22" applyNumberFormat="1" applyFont="1" applyFill="1" applyAlignment="1">
      <alignment horizontal="center" vertical="center"/>
    </xf>
    <xf numFmtId="187" fontId="47" fillId="3" borderId="74" xfId="22" applyNumberFormat="1" applyFont="1" applyFill="1" applyBorder="1" applyAlignment="1">
      <alignment horizontal="center" vertical="center" wrapText="1"/>
    </xf>
    <xf numFmtId="187" fontId="47" fillId="0" borderId="0" xfId="22" applyNumberFormat="1" applyFont="1" applyAlignment="1">
      <alignment horizontal="center" vertical="center" wrapText="1"/>
    </xf>
    <xf numFmtId="178" fontId="45" fillId="0" borderId="0" xfId="21" applyNumberFormat="1" applyAlignment="1">
      <alignment horizontal="center" vertical="center"/>
    </xf>
    <xf numFmtId="187" fontId="47" fillId="3" borderId="0" xfId="22" applyNumberFormat="1" applyFont="1" applyFill="1" applyAlignment="1">
      <alignment horizontal="center" vertical="center" wrapText="1"/>
    </xf>
    <xf numFmtId="184" fontId="47" fillId="3" borderId="0" xfId="22" applyNumberFormat="1" applyFont="1" applyFill="1" applyAlignment="1">
      <alignment horizontal="center" vertical="center" wrapText="1"/>
    </xf>
    <xf numFmtId="184" fontId="47" fillId="0" borderId="0" xfId="21" applyNumberFormat="1" applyFont="1" applyAlignment="1">
      <alignment horizontal="center" vertical="center"/>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xmlns:c16r2="http://schemas.microsoft.com/office/drawing/2015/06/chart">
            <c:ext xmlns:c16="http://schemas.microsoft.com/office/drawing/2014/chart" uri="{C3380CC4-5D6E-409C-BE32-E72D297353CC}">
              <c16:uniqueId val="{00000000-3E37-4517-A5C0-CF951BE3A5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81682</c:v>
                </c:pt>
                <c:pt idx="1">
                  <c:v>83391</c:v>
                </c:pt>
                <c:pt idx="2">
                  <c:v>71927</c:v>
                </c:pt>
                <c:pt idx="3">
                  <c:v>98601</c:v>
                </c:pt>
                <c:pt idx="4">
                  <c:v>51685</c:v>
                </c:pt>
              </c:numCache>
            </c:numRef>
          </c:val>
          <c:smooth val="0"/>
          <c:extLst xmlns:c16r2="http://schemas.microsoft.com/office/drawing/2015/06/chart">
            <c:ext xmlns:c16="http://schemas.microsoft.com/office/drawing/2014/chart" uri="{C3380CC4-5D6E-409C-BE32-E72D297353CC}">
              <c16:uniqueId val="{00000001-3E37-4517-A5C0-CF951BE3A524}"/>
            </c:ext>
          </c:extLst>
        </c:ser>
        <c:dLbls>
          <c:showLegendKey val="0"/>
          <c:showVal val="0"/>
          <c:showCatName val="0"/>
          <c:showSerName val="0"/>
          <c:showPercent val="0"/>
          <c:showBubbleSize val="0"/>
        </c:dLbls>
        <c:marker val="1"/>
        <c:smooth val="0"/>
        <c:axId val="399846960"/>
        <c:axId val="399847352"/>
      </c:lineChart>
      <c:catAx>
        <c:axId val="399846960"/>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99847352"/>
        <c:crosses val="autoZero"/>
        <c:auto val="1"/>
        <c:lblAlgn val="ctr"/>
        <c:lblOffset val="100"/>
        <c:tickLblSkip val="1"/>
        <c:noMultiLvlLbl val="0"/>
      </c:catAx>
      <c:valAx>
        <c:axId val="39984735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118415636492E-2"/>
              <c:y val="7.5163681462894066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99846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xmlns:c16r2="http://schemas.microsoft.com/office/drawing/2015/06/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5.85</c:v>
                </c:pt>
                <c:pt idx="1">
                  <c:v>8.23</c:v>
                </c:pt>
                <c:pt idx="2">
                  <c:v>1.98</c:v>
                </c:pt>
                <c:pt idx="3">
                  <c:v>3.69</c:v>
                </c:pt>
                <c:pt idx="4">
                  <c:v>7.86</c:v>
                </c:pt>
              </c:numCache>
            </c:numRef>
          </c:val>
          <c:extLst xmlns:c16r2="http://schemas.microsoft.com/office/drawing/2015/06/chart">
            <c:ext xmlns:c16="http://schemas.microsoft.com/office/drawing/2014/chart" uri="{C3380CC4-5D6E-409C-BE32-E72D297353CC}">
              <c16:uniqueId val="{00000000-4C4A-49CA-A9CC-FBCE49021E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54.32</c:v>
                </c:pt>
                <c:pt idx="1">
                  <c:v>57.26</c:v>
                </c:pt>
                <c:pt idx="2">
                  <c:v>58.6</c:v>
                </c:pt>
                <c:pt idx="3">
                  <c:v>62.79</c:v>
                </c:pt>
                <c:pt idx="4">
                  <c:v>63.08</c:v>
                </c:pt>
              </c:numCache>
            </c:numRef>
          </c:val>
          <c:extLst xmlns:c16r2="http://schemas.microsoft.com/office/drawing/2015/06/chart">
            <c:ext xmlns:c16="http://schemas.microsoft.com/office/drawing/2014/chart" uri="{C3380CC4-5D6E-409C-BE32-E72D297353CC}">
              <c16:uniqueId val="{00000001-4C4A-49CA-A9CC-FBCE49021E85}"/>
            </c:ext>
          </c:extLst>
        </c:ser>
        <c:dLbls>
          <c:showLegendKey val="0"/>
          <c:showVal val="0"/>
          <c:showCatName val="0"/>
          <c:showSerName val="0"/>
          <c:showPercent val="0"/>
          <c:showBubbleSize val="0"/>
        </c:dLbls>
        <c:gapWidth val="250"/>
        <c:overlap val="100"/>
        <c:axId val="490481328"/>
        <c:axId val="490475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2.08</c:v>
                </c:pt>
                <c:pt idx="1">
                  <c:v>5.75</c:v>
                </c:pt>
                <c:pt idx="2">
                  <c:v>-3.88</c:v>
                </c:pt>
                <c:pt idx="3">
                  <c:v>6.04</c:v>
                </c:pt>
                <c:pt idx="4">
                  <c:v>6.47</c:v>
                </c:pt>
              </c:numCache>
            </c:numRef>
          </c:val>
          <c:smooth val="0"/>
          <c:extLst xmlns:c16r2="http://schemas.microsoft.com/office/drawing/2015/06/chart">
            <c:ext xmlns:c16="http://schemas.microsoft.com/office/drawing/2014/chart" uri="{C3380CC4-5D6E-409C-BE32-E72D297353CC}">
              <c16:uniqueId val="{00000002-4C4A-49CA-A9CC-FBCE49021E85}"/>
            </c:ext>
          </c:extLst>
        </c:ser>
        <c:dLbls>
          <c:showLegendKey val="0"/>
          <c:showVal val="0"/>
          <c:showCatName val="0"/>
          <c:showSerName val="0"/>
          <c:showPercent val="0"/>
          <c:showBubbleSize val="0"/>
        </c:dLbls>
        <c:marker val="1"/>
        <c:smooth val="0"/>
        <c:axId val="490481328"/>
        <c:axId val="490475840"/>
      </c:lineChart>
      <c:catAx>
        <c:axId val="49048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90475840"/>
        <c:crosses val="autoZero"/>
        <c:auto val="1"/>
        <c:lblAlgn val="ctr"/>
        <c:lblOffset val="100"/>
        <c:tickLblSkip val="1"/>
        <c:noMultiLvlLbl val="0"/>
      </c:catAx>
      <c:valAx>
        <c:axId val="49047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048132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xmlns:c16r2="http://schemas.microsoft.com/office/drawing/2015/06/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0.48</c:v>
                </c:pt>
                <c:pt idx="2">
                  <c:v>#N/A</c:v>
                </c:pt>
                <c:pt idx="3">
                  <c:v>0.55000000000000004</c:v>
                </c:pt>
                <c:pt idx="4">
                  <c:v>#N/A</c:v>
                </c:pt>
                <c:pt idx="5">
                  <c:v>0.59</c:v>
                </c:pt>
                <c:pt idx="6">
                  <c:v>#N/A</c:v>
                </c:pt>
                <c:pt idx="7">
                  <c:v>2.21</c:v>
                </c:pt>
                <c:pt idx="8">
                  <c:v>0</c:v>
                </c:pt>
                <c:pt idx="9">
                  <c:v>0</c:v>
                </c:pt>
              </c:numCache>
            </c:numRef>
          </c:val>
          <c:extLst xmlns:c16r2="http://schemas.microsoft.com/office/drawing/2015/06/chart">
            <c:ext xmlns:c16="http://schemas.microsoft.com/office/drawing/2014/chart" uri="{C3380CC4-5D6E-409C-BE32-E72D297353CC}">
              <c16:uniqueId val="{00000000-5F28-48E7-876F-9139C57D99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F28-48E7-876F-9139C57D995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5F28-48E7-876F-9139C57D995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5F28-48E7-876F-9139C57D995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5F28-48E7-876F-9139C57D995C}"/>
            </c:ext>
          </c:extLst>
        </c:ser>
        <c:ser>
          <c:idx val="5"/>
          <c:order val="5"/>
          <c:tx>
            <c:strRef>
              <c:f>データシート!$A$32</c:f>
              <c:strCache>
                <c:ptCount val="1"/>
                <c:pt idx="0">
                  <c:v>自動車学校特別会計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0.04</c:v>
                </c:pt>
                <c:pt idx="4">
                  <c:v>#N/A</c:v>
                </c:pt>
                <c:pt idx="5">
                  <c:v>0.04</c:v>
                </c:pt>
                <c:pt idx="6">
                  <c:v>#N/A</c:v>
                </c:pt>
                <c:pt idx="7">
                  <c:v>0.1</c:v>
                </c:pt>
                <c:pt idx="8">
                  <c:v>#N/A</c:v>
                </c:pt>
                <c:pt idx="9">
                  <c:v>0.23</c:v>
                </c:pt>
              </c:numCache>
            </c:numRef>
          </c:val>
          <c:extLst xmlns:c16r2="http://schemas.microsoft.com/office/drawing/2015/06/chart">
            <c:ext xmlns:c16="http://schemas.microsoft.com/office/drawing/2014/chart" uri="{C3380CC4-5D6E-409C-BE32-E72D297353CC}">
              <c16:uniqueId val="{00000005-5F28-48E7-876F-9139C57D995C}"/>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0.99</c:v>
                </c:pt>
              </c:numCache>
            </c:numRef>
          </c:val>
          <c:extLst xmlns:c16r2="http://schemas.microsoft.com/office/drawing/2015/06/chart">
            <c:ext xmlns:c16="http://schemas.microsoft.com/office/drawing/2014/chart" uri="{C3380CC4-5D6E-409C-BE32-E72D297353CC}">
              <c16:uniqueId val="{00000006-5F28-48E7-876F-9139C57D995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1.21</c:v>
                </c:pt>
              </c:numCache>
            </c:numRef>
          </c:val>
          <c:extLst xmlns:c16r2="http://schemas.microsoft.com/office/drawing/2015/06/chart">
            <c:ext xmlns:c16="http://schemas.microsoft.com/office/drawing/2014/chart" uri="{C3380CC4-5D6E-409C-BE32-E72D297353CC}">
              <c16:uniqueId val="{00000007-5F28-48E7-876F-9139C57D995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0.24</c:v>
                </c:pt>
                <c:pt idx="2">
                  <c:v>#N/A</c:v>
                </c:pt>
                <c:pt idx="3">
                  <c:v>0.91</c:v>
                </c:pt>
                <c:pt idx="4">
                  <c:v>#N/A</c:v>
                </c:pt>
                <c:pt idx="5">
                  <c:v>0.83</c:v>
                </c:pt>
                <c:pt idx="6">
                  <c:v>#N/A</c:v>
                </c:pt>
                <c:pt idx="7">
                  <c:v>0.79</c:v>
                </c:pt>
                <c:pt idx="8">
                  <c:v>#N/A</c:v>
                </c:pt>
                <c:pt idx="9">
                  <c:v>1.66</c:v>
                </c:pt>
              </c:numCache>
            </c:numRef>
          </c:val>
          <c:extLst xmlns:c16r2="http://schemas.microsoft.com/office/drawing/2015/06/chart">
            <c:ext xmlns:c16="http://schemas.microsoft.com/office/drawing/2014/chart" uri="{C3380CC4-5D6E-409C-BE32-E72D297353CC}">
              <c16:uniqueId val="{00000008-5F28-48E7-876F-9139C57D995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5.54</c:v>
                </c:pt>
                <c:pt idx="2">
                  <c:v>#N/A</c:v>
                </c:pt>
                <c:pt idx="3">
                  <c:v>7.92</c:v>
                </c:pt>
                <c:pt idx="4">
                  <c:v>#N/A</c:v>
                </c:pt>
                <c:pt idx="5">
                  <c:v>1.67</c:v>
                </c:pt>
                <c:pt idx="6">
                  <c:v>#N/A</c:v>
                </c:pt>
                <c:pt idx="7">
                  <c:v>3.29</c:v>
                </c:pt>
                <c:pt idx="8">
                  <c:v>#N/A</c:v>
                </c:pt>
                <c:pt idx="9">
                  <c:v>7.63</c:v>
                </c:pt>
              </c:numCache>
            </c:numRef>
          </c:val>
          <c:extLst xmlns:c16r2="http://schemas.microsoft.com/office/drawing/2015/06/chart">
            <c:ext xmlns:c16="http://schemas.microsoft.com/office/drawing/2014/chart" uri="{C3380CC4-5D6E-409C-BE32-E72D297353CC}">
              <c16:uniqueId val="{00000009-5F28-48E7-876F-9139C57D995C}"/>
            </c:ext>
          </c:extLst>
        </c:ser>
        <c:dLbls>
          <c:showLegendKey val="0"/>
          <c:showVal val="0"/>
          <c:showCatName val="0"/>
          <c:showSerName val="0"/>
          <c:showPercent val="0"/>
          <c:showBubbleSize val="0"/>
        </c:dLbls>
        <c:gapWidth val="150"/>
        <c:overlap val="100"/>
        <c:axId val="490482112"/>
        <c:axId val="490475448"/>
      </c:barChart>
      <c:catAx>
        <c:axId val="49048211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90475448"/>
        <c:crosses val="autoZero"/>
        <c:auto val="1"/>
        <c:lblAlgn val="ctr"/>
        <c:lblOffset val="100"/>
        <c:tickLblSkip val="1"/>
        <c:noMultiLvlLbl val="0"/>
      </c:catAx>
      <c:valAx>
        <c:axId val="490475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048211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xmlns:c16r2="http://schemas.microsoft.com/office/drawing/2015/06/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1741</c:v>
                </c:pt>
                <c:pt idx="5">
                  <c:v>1802</c:v>
                </c:pt>
                <c:pt idx="8">
                  <c:v>1667</c:v>
                </c:pt>
                <c:pt idx="11">
                  <c:v>1476</c:v>
                </c:pt>
                <c:pt idx="14">
                  <c:v>1439</c:v>
                </c:pt>
              </c:numCache>
            </c:numRef>
          </c:val>
          <c:extLst xmlns:c16r2="http://schemas.microsoft.com/office/drawing/2015/06/chart">
            <c:ext xmlns:c16="http://schemas.microsoft.com/office/drawing/2014/chart" uri="{C3380CC4-5D6E-409C-BE32-E72D297353CC}">
              <c16:uniqueId val="{00000000-4C25-47E9-89D9-5422FEF1B1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C25-47E9-89D9-5422FEF1B1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51</c:v>
                </c:pt>
                <c:pt idx="3">
                  <c:v>52</c:v>
                </c:pt>
                <c:pt idx="6">
                  <c:v>52</c:v>
                </c:pt>
                <c:pt idx="9">
                  <c:v>5</c:v>
                </c:pt>
                <c:pt idx="12">
                  <c:v>6</c:v>
                </c:pt>
              </c:numCache>
            </c:numRef>
          </c:val>
          <c:extLst xmlns:c16r2="http://schemas.microsoft.com/office/drawing/2015/06/chart">
            <c:ext xmlns:c16="http://schemas.microsoft.com/office/drawing/2014/chart" uri="{C3380CC4-5D6E-409C-BE32-E72D297353CC}">
              <c16:uniqueId val="{00000002-4C25-47E9-89D9-5422FEF1B1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171</c:v>
                </c:pt>
                <c:pt idx="3">
                  <c:v>176</c:v>
                </c:pt>
                <c:pt idx="6">
                  <c:v>165</c:v>
                </c:pt>
                <c:pt idx="9">
                  <c:v>76</c:v>
                </c:pt>
                <c:pt idx="12">
                  <c:v>19</c:v>
                </c:pt>
              </c:numCache>
            </c:numRef>
          </c:val>
          <c:extLst xmlns:c16r2="http://schemas.microsoft.com/office/drawing/2015/06/chart">
            <c:ext xmlns:c16="http://schemas.microsoft.com/office/drawing/2014/chart" uri="{C3380CC4-5D6E-409C-BE32-E72D297353CC}">
              <c16:uniqueId val="{00000003-4C25-47E9-89D9-5422FEF1B1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538</c:v>
                </c:pt>
                <c:pt idx="3">
                  <c:v>680</c:v>
                </c:pt>
                <c:pt idx="6">
                  <c:v>742</c:v>
                </c:pt>
                <c:pt idx="9">
                  <c:v>633</c:v>
                </c:pt>
                <c:pt idx="12">
                  <c:v>555</c:v>
                </c:pt>
              </c:numCache>
            </c:numRef>
          </c:val>
          <c:extLst xmlns:c16r2="http://schemas.microsoft.com/office/drawing/2015/06/chart">
            <c:ext xmlns:c16="http://schemas.microsoft.com/office/drawing/2014/chart" uri="{C3380CC4-5D6E-409C-BE32-E72D297353CC}">
              <c16:uniqueId val="{00000004-4C25-47E9-89D9-5422FEF1B1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C25-47E9-89D9-5422FEF1B1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C25-47E9-89D9-5422FEF1B1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1633</c:v>
                </c:pt>
                <c:pt idx="3">
                  <c:v>1680</c:v>
                </c:pt>
                <c:pt idx="6">
                  <c:v>1603</c:v>
                </c:pt>
                <c:pt idx="9">
                  <c:v>1377</c:v>
                </c:pt>
                <c:pt idx="12">
                  <c:v>1343</c:v>
                </c:pt>
              </c:numCache>
            </c:numRef>
          </c:val>
          <c:extLst xmlns:c16r2="http://schemas.microsoft.com/office/drawing/2015/06/chart">
            <c:ext xmlns:c16="http://schemas.microsoft.com/office/drawing/2014/chart" uri="{C3380CC4-5D6E-409C-BE32-E72D297353CC}">
              <c16:uniqueId val="{00000007-4C25-47E9-89D9-5422FEF1B11B}"/>
            </c:ext>
          </c:extLst>
        </c:ser>
        <c:dLbls>
          <c:showLegendKey val="0"/>
          <c:showVal val="0"/>
          <c:showCatName val="0"/>
          <c:showSerName val="0"/>
          <c:showPercent val="0"/>
          <c:showBubbleSize val="0"/>
        </c:dLbls>
        <c:gapWidth val="100"/>
        <c:overlap val="100"/>
        <c:axId val="490477016"/>
        <c:axId val="490477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652</c:v>
                </c:pt>
                <c:pt idx="2">
                  <c:v>#N/A</c:v>
                </c:pt>
                <c:pt idx="3">
                  <c:v>#N/A</c:v>
                </c:pt>
                <c:pt idx="4">
                  <c:v>786</c:v>
                </c:pt>
                <c:pt idx="5">
                  <c:v>#N/A</c:v>
                </c:pt>
                <c:pt idx="6">
                  <c:v>#N/A</c:v>
                </c:pt>
                <c:pt idx="7">
                  <c:v>895</c:v>
                </c:pt>
                <c:pt idx="8">
                  <c:v>#N/A</c:v>
                </c:pt>
                <c:pt idx="9">
                  <c:v>#N/A</c:v>
                </c:pt>
                <c:pt idx="10">
                  <c:v>615</c:v>
                </c:pt>
                <c:pt idx="11">
                  <c:v>#N/A</c:v>
                </c:pt>
                <c:pt idx="12">
                  <c:v>#N/A</c:v>
                </c:pt>
                <c:pt idx="13">
                  <c:v>484</c:v>
                </c:pt>
                <c:pt idx="14">
                  <c:v>#N/A</c:v>
                </c:pt>
              </c:numCache>
            </c:numRef>
          </c:val>
          <c:smooth val="0"/>
          <c:extLst xmlns:c16r2="http://schemas.microsoft.com/office/drawing/2015/06/chart">
            <c:ext xmlns:c16="http://schemas.microsoft.com/office/drawing/2014/chart" uri="{C3380CC4-5D6E-409C-BE32-E72D297353CC}">
              <c16:uniqueId val="{00000008-4C25-47E9-89D9-5422FEF1B11B}"/>
            </c:ext>
          </c:extLst>
        </c:ser>
        <c:dLbls>
          <c:showLegendKey val="0"/>
          <c:showVal val="0"/>
          <c:showCatName val="0"/>
          <c:showSerName val="0"/>
          <c:showPercent val="0"/>
          <c:showBubbleSize val="0"/>
        </c:dLbls>
        <c:marker val="1"/>
        <c:smooth val="0"/>
        <c:axId val="490477016"/>
        <c:axId val="490477408"/>
      </c:lineChart>
      <c:catAx>
        <c:axId val="49047701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90477408"/>
        <c:crosses val="autoZero"/>
        <c:auto val="1"/>
        <c:lblAlgn val="ctr"/>
        <c:lblOffset val="100"/>
        <c:tickLblSkip val="1"/>
        <c:noMultiLvlLbl val="0"/>
      </c:catAx>
      <c:valAx>
        <c:axId val="490477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047701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xmlns:c16r2="http://schemas.microsoft.com/office/drawing/2015/06/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15110</c:v>
                </c:pt>
                <c:pt idx="5">
                  <c:v>14649</c:v>
                </c:pt>
                <c:pt idx="8">
                  <c:v>14281</c:v>
                </c:pt>
                <c:pt idx="11">
                  <c:v>14345</c:v>
                </c:pt>
                <c:pt idx="14">
                  <c:v>13837</c:v>
                </c:pt>
              </c:numCache>
            </c:numRef>
          </c:val>
          <c:extLst xmlns:c16r2="http://schemas.microsoft.com/office/drawing/2015/06/chart">
            <c:ext xmlns:c16="http://schemas.microsoft.com/office/drawing/2014/chart" uri="{C3380CC4-5D6E-409C-BE32-E72D297353CC}">
              <c16:uniqueId val="{00000000-0793-43BD-8C68-5C44899B30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1198</c:v>
                </c:pt>
                <c:pt idx="5">
                  <c:v>1137</c:v>
                </c:pt>
                <c:pt idx="8">
                  <c:v>901</c:v>
                </c:pt>
                <c:pt idx="11">
                  <c:v>774</c:v>
                </c:pt>
                <c:pt idx="14">
                  <c:v>699</c:v>
                </c:pt>
              </c:numCache>
            </c:numRef>
          </c:val>
          <c:extLst xmlns:c16r2="http://schemas.microsoft.com/office/drawing/2015/06/chart">
            <c:ext xmlns:c16="http://schemas.microsoft.com/office/drawing/2014/chart" uri="{C3380CC4-5D6E-409C-BE32-E72D297353CC}">
              <c16:uniqueId val="{00000001-0793-43BD-8C68-5C44899B30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10083</c:v>
                </c:pt>
                <c:pt idx="5">
                  <c:v>10512</c:v>
                </c:pt>
                <c:pt idx="8">
                  <c:v>10646</c:v>
                </c:pt>
                <c:pt idx="11">
                  <c:v>10607</c:v>
                </c:pt>
                <c:pt idx="14">
                  <c:v>11146</c:v>
                </c:pt>
              </c:numCache>
            </c:numRef>
          </c:val>
          <c:extLst xmlns:c16r2="http://schemas.microsoft.com/office/drawing/2015/06/chart">
            <c:ext xmlns:c16="http://schemas.microsoft.com/office/drawing/2014/chart" uri="{C3380CC4-5D6E-409C-BE32-E72D297353CC}">
              <c16:uniqueId val="{00000002-0793-43BD-8C68-5C44899B30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793-43BD-8C68-5C44899B30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793-43BD-8C68-5C44899B30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793-43BD-8C68-5C44899B30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2992</c:v>
                </c:pt>
                <c:pt idx="3">
                  <c:v>2938</c:v>
                </c:pt>
                <c:pt idx="6">
                  <c:v>2831</c:v>
                </c:pt>
                <c:pt idx="9">
                  <c:v>2910</c:v>
                </c:pt>
                <c:pt idx="12">
                  <c:v>2751</c:v>
                </c:pt>
              </c:numCache>
            </c:numRef>
          </c:val>
          <c:extLst xmlns:c16r2="http://schemas.microsoft.com/office/drawing/2015/06/chart">
            <c:ext xmlns:c16="http://schemas.microsoft.com/office/drawing/2014/chart" uri="{C3380CC4-5D6E-409C-BE32-E72D297353CC}">
              <c16:uniqueId val="{00000006-0793-43BD-8C68-5C44899B30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487</c:v>
                </c:pt>
                <c:pt idx="3">
                  <c:v>307</c:v>
                </c:pt>
                <c:pt idx="6">
                  <c:v>157</c:v>
                </c:pt>
                <c:pt idx="9">
                  <c:v>90</c:v>
                </c:pt>
                <c:pt idx="12">
                  <c:v>74</c:v>
                </c:pt>
              </c:numCache>
            </c:numRef>
          </c:val>
          <c:extLst xmlns:c16r2="http://schemas.microsoft.com/office/drawing/2015/06/chart">
            <c:ext xmlns:c16="http://schemas.microsoft.com/office/drawing/2014/chart" uri="{C3380CC4-5D6E-409C-BE32-E72D297353CC}">
              <c16:uniqueId val="{00000007-0793-43BD-8C68-5C44899B30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8670</c:v>
                </c:pt>
                <c:pt idx="3">
                  <c:v>8892</c:v>
                </c:pt>
                <c:pt idx="6">
                  <c:v>8998</c:v>
                </c:pt>
                <c:pt idx="9">
                  <c:v>8949</c:v>
                </c:pt>
                <c:pt idx="12">
                  <c:v>8691</c:v>
                </c:pt>
              </c:numCache>
            </c:numRef>
          </c:val>
          <c:extLst xmlns:c16r2="http://schemas.microsoft.com/office/drawing/2015/06/chart">
            <c:ext xmlns:c16="http://schemas.microsoft.com/office/drawing/2014/chart" uri="{C3380CC4-5D6E-409C-BE32-E72D297353CC}">
              <c16:uniqueId val="{00000008-0793-43BD-8C68-5C44899B30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125</c:v>
                </c:pt>
                <c:pt idx="3">
                  <c:v>17</c:v>
                </c:pt>
                <c:pt idx="6">
                  <c:v>10</c:v>
                </c:pt>
                <c:pt idx="9">
                  <c:v>6</c:v>
                </c:pt>
                <c:pt idx="12">
                  <c:v>6</c:v>
                </c:pt>
              </c:numCache>
            </c:numRef>
          </c:val>
          <c:extLst xmlns:c16r2="http://schemas.microsoft.com/office/drawing/2015/06/chart">
            <c:ext xmlns:c16="http://schemas.microsoft.com/office/drawing/2014/chart" uri="{C3380CC4-5D6E-409C-BE32-E72D297353CC}">
              <c16:uniqueId val="{00000009-0793-43BD-8C68-5C44899B30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13253</c:v>
                </c:pt>
                <c:pt idx="3">
                  <c:v>13143</c:v>
                </c:pt>
                <c:pt idx="6">
                  <c:v>12503</c:v>
                </c:pt>
                <c:pt idx="9">
                  <c:v>12663</c:v>
                </c:pt>
                <c:pt idx="12">
                  <c:v>12501</c:v>
                </c:pt>
              </c:numCache>
            </c:numRef>
          </c:val>
          <c:extLst xmlns:c16r2="http://schemas.microsoft.com/office/drawing/2015/06/chart">
            <c:ext xmlns:c16="http://schemas.microsoft.com/office/drawing/2014/chart" uri="{C3380CC4-5D6E-409C-BE32-E72D297353CC}">
              <c16:uniqueId val="{0000000A-0793-43BD-8C68-5C44899B30C0}"/>
            </c:ext>
          </c:extLst>
        </c:ser>
        <c:dLbls>
          <c:showLegendKey val="0"/>
          <c:showVal val="0"/>
          <c:showCatName val="0"/>
          <c:showSerName val="0"/>
          <c:showPercent val="0"/>
          <c:showBubbleSize val="0"/>
        </c:dLbls>
        <c:gapWidth val="100"/>
        <c:overlap val="100"/>
        <c:axId val="490480544"/>
        <c:axId val="490480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793-43BD-8C68-5C44899B30C0}"/>
            </c:ext>
          </c:extLst>
        </c:ser>
        <c:dLbls>
          <c:showLegendKey val="0"/>
          <c:showVal val="0"/>
          <c:showCatName val="0"/>
          <c:showSerName val="0"/>
          <c:showPercent val="0"/>
          <c:showBubbleSize val="0"/>
        </c:dLbls>
        <c:marker val="1"/>
        <c:smooth val="0"/>
        <c:axId val="490480544"/>
        <c:axId val="490480936"/>
      </c:lineChart>
      <c:catAx>
        <c:axId val="49048054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90480936"/>
        <c:crosses val="autoZero"/>
        <c:auto val="1"/>
        <c:lblAlgn val="ctr"/>
        <c:lblOffset val="100"/>
        <c:tickLblSkip val="1"/>
        <c:noMultiLvlLbl val="0"/>
      </c:catAx>
      <c:valAx>
        <c:axId val="490480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904805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xmlns:c16r2="http://schemas.microsoft.com/office/drawing/2015/06/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5183</c:v>
                </c:pt>
                <c:pt idx="1">
                  <c:v>5346</c:v>
                </c:pt>
                <c:pt idx="2">
                  <c:v>5539</c:v>
                </c:pt>
              </c:numCache>
            </c:numRef>
          </c:val>
          <c:extLst xmlns:c16r2="http://schemas.microsoft.com/office/drawing/2015/06/chart">
            <c:ext xmlns:c16="http://schemas.microsoft.com/office/drawing/2014/chart" uri="{C3380CC4-5D6E-409C-BE32-E72D297353CC}">
              <c16:uniqueId val="{00000000-527E-4FED-852A-2838B6A274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1044</c:v>
                </c:pt>
                <c:pt idx="1">
                  <c:v>754</c:v>
                </c:pt>
                <c:pt idx="2">
                  <c:v>763</c:v>
                </c:pt>
              </c:numCache>
            </c:numRef>
          </c:val>
          <c:extLst xmlns:c16r2="http://schemas.microsoft.com/office/drawing/2015/06/chart">
            <c:ext xmlns:c16="http://schemas.microsoft.com/office/drawing/2014/chart" uri="{C3380CC4-5D6E-409C-BE32-E72D297353CC}">
              <c16:uniqueId val="{00000001-527E-4FED-852A-2838B6A274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5346</c:v>
                </c:pt>
                <c:pt idx="1">
                  <c:v>5485</c:v>
                </c:pt>
                <c:pt idx="2">
                  <c:v>5658</c:v>
                </c:pt>
              </c:numCache>
            </c:numRef>
          </c:val>
          <c:extLst xmlns:c16r2="http://schemas.microsoft.com/office/drawing/2015/06/chart">
            <c:ext xmlns:c16="http://schemas.microsoft.com/office/drawing/2014/chart" uri="{C3380CC4-5D6E-409C-BE32-E72D297353CC}">
              <c16:uniqueId val="{00000002-527E-4FED-852A-2838B6A274FA}"/>
            </c:ext>
          </c:extLst>
        </c:ser>
        <c:dLbls>
          <c:showLegendKey val="0"/>
          <c:showVal val="0"/>
          <c:showCatName val="0"/>
          <c:showSerName val="0"/>
          <c:showPercent val="0"/>
          <c:showBubbleSize val="0"/>
        </c:dLbls>
        <c:gapWidth val="120"/>
        <c:overlap val="100"/>
        <c:axId val="490479368"/>
        <c:axId val="496131056"/>
      </c:barChart>
      <c:catAx>
        <c:axId val="490479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496131056"/>
        <c:crosses val="autoZero"/>
        <c:auto val="1"/>
        <c:lblAlgn val="ctr"/>
        <c:lblOffset val="100"/>
        <c:tickLblSkip val="1"/>
        <c:noMultiLvlLbl val="0"/>
      </c:catAx>
      <c:valAx>
        <c:axId val="496131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49047936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xmlns:c16r2="http://schemas.microsoft.com/office/drawing/2015/06/char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9F-4550-9252-B9458CE41778}"/>
                </c:ext>
                <c:ext xmlns:c15="http://schemas.microsoft.com/office/drawing/2012/chart" uri="{CE6537A1-D6FC-4f65-9D91-7224C49458BB}">
                  <c15:dlblFieldTable>
                    <c15:dlblFTEntry>
                      <c15:txfldGUID>{6F025A47-BE0D-47C5-99FF-77433CE2B24B}</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9F-4550-9252-B9458CE41778}"/>
                </c:ext>
                <c:ext xmlns:c15="http://schemas.microsoft.com/office/drawing/2012/chart" uri="{CE6537A1-D6FC-4f65-9D91-7224C49458BB}">
                  <c15:dlblFieldTable>
                    <c15:dlblFTEntry>
                      <c15:txfldGUID>{DB038C9E-7E13-4B6E-AEB6-E94050544B90}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19F-4550-9252-B9458CE41778}"/>
                </c:ext>
                <c:ext xmlns:c15="http://schemas.microsoft.com/office/drawing/2012/chart" uri="{CE6537A1-D6FC-4f65-9D91-7224C49458BB}">
                  <c15:dlblFieldTable>
                    <c15:dlblFTEntry>
                      <c15:txfldGUID>{F1B29B72-2911-4C03-A6A3-48E8C7BE6A96}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9F-4550-9252-B9458CE41778}"/>
                </c:ext>
                <c:ext xmlns:c15="http://schemas.microsoft.com/office/drawing/2012/chart" uri="{CE6537A1-D6FC-4f65-9D91-7224C49458BB}">
                  <c15:dlblFieldTable>
                    <c15:dlblFTEntry>
                      <c15:txfldGUID>{59B6A29C-D85D-4B64-A311-DC152623E046}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9F-4550-9252-B9458CE41778}"/>
                </c:ext>
                <c:ext xmlns:c15="http://schemas.microsoft.com/office/drawing/2012/chart" uri="{CE6537A1-D6FC-4f65-9D91-7224C49458BB}">
                  <c15:dlblFieldTable>
                    <c15:dlblFTEntry>
                      <c15:txfldGUID>{94FB8BC6-9C19-4991-9F2D-1A6641D290F6}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9F-4550-9252-B9458CE41778}"/>
                </c:ext>
                <c:ext xmlns:c15="http://schemas.microsoft.com/office/drawing/2012/chart" uri="{CE6537A1-D6FC-4f65-9D91-7224C49458BB}">
                  <c15:dlblFieldTable>
                    <c15:dlblFTEntry>
                      <c15:txfldGUID>{3582F209-2500-4360-AF82-C1CB49A8D150}</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9F-4550-9252-B9458CE41778}"/>
                </c:ext>
                <c:ext xmlns:c15="http://schemas.microsoft.com/office/drawing/2012/chart" uri="{CE6537A1-D6FC-4f65-9D91-7224C49458BB}">
                  <c15:dlblFieldTable>
                    <c15:dlblFTEntry>
                      <c15:txfldGUID>{8CC968A9-D600-4D28-8232-8A679FCD9E63}</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19F-4550-9252-B9458CE41778}"/>
                </c:ext>
                <c:ext xmlns:c15="http://schemas.microsoft.com/office/drawing/2012/chart" uri="{CE6537A1-D6FC-4f65-9D91-7224C49458BB}">
                  <c15:dlblFieldTable>
                    <c15:dlblFTEntry>
                      <c15:txfldGUID>{3C2B3AB1-E6EC-4B1B-9C31-33CE98DE045E}</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9F-4550-9252-B9458CE41778}"/>
                </c:ext>
                <c:ext xmlns:c15="http://schemas.microsoft.com/office/drawing/2012/chart" uri="{CE6537A1-D6FC-4f65-9D91-7224C49458BB}">
                  <c15:dlblFieldTable>
                    <c15:dlblFTEntry>
                      <c15:txfldGUID>{ACE576EE-5724-4043-B35C-C2C5BB0D446E}</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77.099999999999994</c:v>
                </c:pt>
                <c:pt idx="8">
                  <c:v>77.2</c:v>
                </c:pt>
                <c:pt idx="16">
                  <c:v>77.900000000000006</c:v>
                </c:pt>
                <c:pt idx="24">
                  <c:v>77.2</c:v>
                </c:pt>
                <c:pt idx="32">
                  <c:v>77.400000000000006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19F-4550-9252-B9458CE4177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19F-4550-9252-B9458CE41778}"/>
                </c:ext>
                <c:ext xmlns:c15="http://schemas.microsoft.com/office/drawing/2012/chart" uri="{CE6537A1-D6FC-4f65-9D91-7224C49458BB}">
                  <c15:dlblFieldTable>
                    <c15:dlblFTEntry>
                      <c15:txfldGUID>{ACA1C809-1C3B-4F8A-A227-016838E31244}</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19F-4550-9252-B9458CE41778}"/>
                </c:ext>
                <c:ext xmlns:c15="http://schemas.microsoft.com/office/drawing/2012/chart" uri="{CE6537A1-D6FC-4f65-9D91-7224C49458BB}">
                  <c15:dlblFieldTable>
                    <c15:dlblFTEntry>
                      <c15:txfldGUID>{AEB95240-D78B-4116-A7E7-E1CC4CBB07FF}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19F-4550-9252-B9458CE41778}"/>
                </c:ext>
                <c:ext xmlns:c15="http://schemas.microsoft.com/office/drawing/2012/chart" uri="{CE6537A1-D6FC-4f65-9D91-7224C49458BB}">
                  <c15:dlblFieldTable>
                    <c15:dlblFTEntry>
                      <c15:txfldGUID>{FFA1E639-3C16-4638-B781-6291D301744C}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19F-4550-9252-B9458CE41778}"/>
                </c:ext>
                <c:ext xmlns:c15="http://schemas.microsoft.com/office/drawing/2012/chart" uri="{CE6537A1-D6FC-4f65-9D91-7224C49458BB}">
                  <c15:dlblFieldTable>
                    <c15:dlblFTEntry>
                      <c15:txfldGUID>{1C8E1484-C9BC-4D41-B713-A2EDC982320F}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19F-4550-9252-B9458CE41778}"/>
                </c:ext>
                <c:ext xmlns:c15="http://schemas.microsoft.com/office/drawing/2012/chart" uri="{CE6537A1-D6FC-4f65-9D91-7224C49458BB}">
                  <c15:dlblFieldTable>
                    <c15:dlblFTEntry>
                      <c15:txfldGUID>{8B00FA71-D024-4D09-99ED-84BC627DD5D3}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19F-4550-9252-B9458CE41778}"/>
                </c:ext>
                <c:ext xmlns:c15="http://schemas.microsoft.com/office/drawing/2012/chart" uri="{CE6537A1-D6FC-4f65-9D91-7224C49458BB}">
                  <c15:dlblFieldTable>
                    <c15:dlblFTEntry>
                      <c15:txfldGUID>{503769F6-E396-4DD5-BA54-754B05587997}</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3.0681791375817211E-2"/>
                  <c:y val="-7.007158966860871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19F-4550-9252-B9458CE41778}"/>
                </c:ext>
                <c:ext xmlns:c15="http://schemas.microsoft.com/office/drawing/2012/chart" uri="{CE6537A1-D6FC-4f65-9D91-7224C49458BB}">
                  <c15:dlblFieldTable>
                    <c15:dlblFTEntry>
                      <c15:txfldGUID>{73EE0822-905C-4CCF-B9A1-CC58081BD240}</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3.3479159743989385E-2"/>
                  <c:y val="-5.940649454312164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19F-4550-9252-B9458CE41778}"/>
                </c:ext>
                <c:ext xmlns:c15="http://schemas.microsoft.com/office/drawing/2012/chart" uri="{CE6537A1-D6FC-4f65-9D91-7224C49458BB}">
                  <c15:dlblFieldTable>
                    <c15:dlblFTEntry>
                      <c15:txfldGUID>{51FD1129-647C-4C7B-B204-D4316A9BC876}</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19F-4550-9252-B9458CE41778}"/>
                </c:ext>
                <c:ext xmlns:c15="http://schemas.microsoft.com/office/drawing/2012/chart" uri="{CE6537A1-D6FC-4f65-9D91-7224C49458BB}">
                  <c15:dlblFieldTable>
                    <c15:dlblFTEntry>
                      <c15:txfldGUID>{A69E0BE3-863F-45D7-BF84-F03F6EC2DE73}</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xmlns:c16r2="http://schemas.microsoft.com/office/drawing/2015/06/chart">
            <c:ext xmlns:c16="http://schemas.microsoft.com/office/drawing/2014/chart" uri="{C3380CC4-5D6E-409C-BE32-E72D297353CC}">
              <c16:uniqueId val="{00000013-019F-4550-9252-B9458CE41778}"/>
            </c:ext>
          </c:extLst>
        </c:ser>
        <c:dLbls>
          <c:showLegendKey val="0"/>
          <c:showVal val="1"/>
          <c:showCatName val="0"/>
          <c:showSerName val="0"/>
          <c:showPercent val="0"/>
          <c:showBubbleSize val="0"/>
        </c:dLbls>
        <c:axId val="496131448"/>
        <c:axId val="496129880"/>
      </c:scatterChart>
      <c:valAx>
        <c:axId val="496131448"/>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6129880"/>
        <c:crosses val="autoZero"/>
        <c:crossBetween val="midCat"/>
      </c:valAx>
      <c:valAx>
        <c:axId val="49612988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6131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261-4396-94E0-F99689BE4155}"/>
                </c:ext>
                <c:ext xmlns:c15="http://schemas.microsoft.com/office/drawing/2012/chart" uri="{CE6537A1-D6FC-4f65-9D91-7224C49458BB}">
                  <c15:dlblFieldTable>
                    <c15:dlblFTEntry>
                      <c15:txfldGUID>{5C1C4411-8F61-4DA6-80FC-C723BC5052BC}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261-4396-94E0-F99689BE4155}"/>
                </c:ext>
                <c:ext xmlns:c15="http://schemas.microsoft.com/office/drawing/2012/chart" uri="{CE6537A1-D6FC-4f65-9D91-7224C49458BB}">
                  <c15:dlblFieldTable>
                    <c15:dlblFTEntry>
                      <c15:txfldGUID>{AE828D0D-5E5C-45CF-ACF8-522072CDBE8D}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261-4396-94E0-F99689BE4155}"/>
                </c:ext>
                <c:ext xmlns:c15="http://schemas.microsoft.com/office/drawing/2012/chart" uri="{CE6537A1-D6FC-4f65-9D91-7224C49458BB}">
                  <c15:dlblFieldTable>
                    <c15:dlblFTEntry>
                      <c15:txfldGUID>{A7107D21-19FA-46CF-8DA3-0D80F03D16FF}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261-4396-94E0-F99689BE4155}"/>
                </c:ext>
                <c:ext xmlns:c15="http://schemas.microsoft.com/office/drawing/2012/chart" uri="{CE6537A1-D6FC-4f65-9D91-7224C49458BB}">
                  <c15:dlblFieldTable>
                    <c15:dlblFTEntry>
                      <c15:txfldGUID>{DF0363A7-A751-4186-A800-04AB4DB4C331}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261-4396-94E0-F99689BE4155}"/>
                </c:ext>
                <c:ext xmlns:c15="http://schemas.microsoft.com/office/drawing/2012/chart" uri="{CE6537A1-D6FC-4f65-9D91-7224C49458BB}">
                  <c15:dlblFieldTable>
                    <c15:dlblFTEntry>
                      <c15:txfldGUID>{4D624D59-3A26-4BAF-ABCC-C2CE55C3334D}</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261-4396-94E0-F99689BE4155}"/>
                </c:ext>
                <c:ext xmlns:c15="http://schemas.microsoft.com/office/drawing/2012/chart" uri="{CE6537A1-D6FC-4f65-9D91-7224C49458BB}">
                  <c15:dlblFieldTable>
                    <c15:dlblFTEntry>
                      <c15:txfldGUID>{06B189EA-F0CC-4377-86D8-C147DFEA272F}</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261-4396-94E0-F99689BE4155}"/>
                </c:ext>
                <c:ext xmlns:c15="http://schemas.microsoft.com/office/drawing/2012/chart" uri="{CE6537A1-D6FC-4f65-9D91-7224C49458BB}">
                  <c15:dlblFieldTable>
                    <c15:dlblFTEntry>
                      <c15:txfldGUID>{DF5DD7CC-51BC-4413-9DAE-41B00E89DC0D}</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261-4396-94E0-F99689BE4155}"/>
                </c:ext>
                <c:ext xmlns:c15="http://schemas.microsoft.com/office/drawing/2012/chart" uri="{CE6537A1-D6FC-4f65-9D91-7224C49458BB}">
                  <c15:dlblFieldTable>
                    <c15:dlblFTEntry>
                      <c15:txfldGUID>{7D5FD831-A9A0-423E-8D94-6875ADB4ABEC}</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261-4396-94E0-F99689BE4155}"/>
                </c:ext>
                <c:ext xmlns:c15="http://schemas.microsoft.com/office/drawing/2012/chart" uri="{CE6537A1-D6FC-4f65-9D91-7224C49458BB}">
                  <c15:dlblFieldTable>
                    <c15:dlblFTEntry>
                      <c15:txfldGUID>{16AC096A-03CB-4046-8E08-93DED02DA7A6}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9.6</c:v>
                </c:pt>
                <c:pt idx="16">
                  <c:v>10.7</c:v>
                </c:pt>
                <c:pt idx="24">
                  <c:v>10.6</c:v>
                </c:pt>
                <c:pt idx="32">
                  <c:v>9.1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C261-4396-94E0-F99689BE41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261-4396-94E0-F99689BE4155}"/>
                </c:ext>
                <c:ext xmlns:c15="http://schemas.microsoft.com/office/drawing/2012/chart" uri="{CE6537A1-D6FC-4f65-9D91-7224C49458BB}">
                  <c15:dlblFieldTable>
                    <c15:dlblFTEntry>
                      <c15:txfldGUID>{A8E49B18-5B49-4C05-91D5-21958A4F4952}</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261-4396-94E0-F99689BE4155}"/>
                </c:ext>
                <c:ext xmlns:c15="http://schemas.microsoft.com/office/drawing/2012/chart" uri="{CE6537A1-D6FC-4f65-9D91-7224C49458BB}">
                  <c15:dlblFieldTable>
                    <c15:dlblFTEntry>
                      <c15:txfldGUID>{283777D5-40F2-423F-9933-C59571FD005B}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261-4396-94E0-F99689BE4155}"/>
                </c:ext>
                <c:ext xmlns:c15="http://schemas.microsoft.com/office/drawing/2012/chart" uri="{CE6537A1-D6FC-4f65-9D91-7224C49458BB}">
                  <c15:dlblFieldTable>
                    <c15:dlblFTEntry>
                      <c15:txfldGUID>{B621B3E7-3E46-432C-ABC5-167B45FB56F0}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261-4396-94E0-F99689BE4155}"/>
                </c:ext>
                <c:ext xmlns:c15="http://schemas.microsoft.com/office/drawing/2012/chart" uri="{CE6537A1-D6FC-4f65-9D91-7224C49458BB}">
                  <c15:dlblFieldTable>
                    <c15:dlblFTEntry>
                      <c15:txfldGUID>{0E0FE793-2C29-458A-9F56-3F6773D18460}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261-4396-94E0-F99689BE4155}"/>
                </c:ext>
                <c:ext xmlns:c15="http://schemas.microsoft.com/office/drawing/2012/chart" uri="{CE6537A1-D6FC-4f65-9D91-7224C49458BB}">
                  <c15:dlblFieldTable>
                    <c15:dlblFTEntry>
                      <c15:txfldGUID>{5F699D85-67A7-4186-A92F-DBF05B42978A}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261-4396-94E0-F99689BE4155}"/>
                </c:ext>
                <c:ext xmlns:c15="http://schemas.microsoft.com/office/drawing/2012/chart" uri="{CE6537A1-D6FC-4f65-9D91-7224C49458BB}">
                  <c15:dlblFieldTable>
                    <c15:dlblFTEntry>
                      <c15:txfldGUID>{328A0D73-E0AC-4AA3-A3BD-BD6011BB377C}</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261-4396-94E0-F99689BE4155}"/>
                </c:ext>
                <c:ext xmlns:c15="http://schemas.microsoft.com/office/drawing/2012/chart" uri="{CE6537A1-D6FC-4f65-9D91-7224C49458BB}">
                  <c15:dlblFieldTable>
                    <c15:dlblFTEntry>
                      <c15:txfldGUID>{E9C80532-4D75-4940-B478-774786D4A907}</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261-4396-94E0-F99689BE4155}"/>
                </c:ext>
                <c:ext xmlns:c15="http://schemas.microsoft.com/office/drawing/2012/chart" uri="{CE6537A1-D6FC-4f65-9D91-7224C49458BB}">
                  <c15:dlblFieldTable>
                    <c15:dlblFTEntry>
                      <c15:txfldGUID>{66907D65-6DED-4142-B69F-3E1FC2FEA07F}</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261-4396-94E0-F99689BE4155}"/>
                </c:ext>
                <c:ext xmlns:c15="http://schemas.microsoft.com/office/drawing/2012/chart" uri="{CE6537A1-D6FC-4f65-9D91-7224C49458BB}">
                  <c15:dlblFieldTable>
                    <c15:dlblFTEntry>
                      <c15:txfldGUID>{02155D0C-57AE-41C4-BB56-1A54110FDFD3}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xmlns:c16r2="http://schemas.microsoft.com/office/drawing/2015/06/chart">
            <c:ext xmlns:c16="http://schemas.microsoft.com/office/drawing/2014/chart" uri="{C3380CC4-5D6E-409C-BE32-E72D297353CC}">
              <c16:uniqueId val="{00000013-C261-4396-94E0-F99689BE4155}"/>
            </c:ext>
          </c:extLst>
        </c:ser>
        <c:dLbls>
          <c:showLegendKey val="0"/>
          <c:showVal val="1"/>
          <c:showCatName val="0"/>
          <c:showSerName val="0"/>
          <c:showPercent val="0"/>
          <c:showBubbleSize val="0"/>
        </c:dLbls>
        <c:axId val="496125176"/>
        <c:axId val="496125568"/>
      </c:scatterChart>
      <c:valAx>
        <c:axId val="496125176"/>
        <c:scaling>
          <c:orientation val="maxMin"/>
          <c:max val="10.1"/>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6125568"/>
        <c:crosses val="autoZero"/>
        <c:crossBetween val="midCat"/>
      </c:valAx>
      <c:valAx>
        <c:axId val="496125568"/>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61251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a:xfrm rot="5400000">
          <a:off x="5038725" y="4591050"/>
          <a:ext cx="2889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xdr:nvSpPr>
      <xdr:spPr>
        <a:xfrm>
          <a:off x="700087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福岡県うきは市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合併特例事業債を活用し大規模建設事業を実施してきた。その元利償還が平成</a:t>
          </a:r>
          <a:r>
            <a:rPr kumimoji="1" lang="en-US" altLang="ja-JP" sz="1400">
              <a:latin typeface="ＭＳ ゴシック"/>
              <a:ea typeface="ＭＳ ゴシック"/>
            </a:rPr>
            <a:t>26</a:t>
          </a:r>
          <a:r>
            <a:rPr kumimoji="1" lang="ja-JP" altLang="en-US" sz="1400">
              <a:latin typeface="ＭＳ ゴシック"/>
              <a:ea typeface="ＭＳ ゴシック"/>
            </a:rPr>
            <a:t>年度をピークに逓次完了しており、起債残高は減少し、さらに大規模施設の償還が平成30年度で完了し、元利償還金は令和元年度及び令和２年度と減少してきている。しかしながら、施設の老朽化に伴う修繕工事等が増大しており、うきは市公共施設等総合管理計画に基づき個別計画を作成し、計画的に老朽化対策を進めていく。</a:t>
          </a:r>
          <a:endParaRPr kumimoji="1" lang="en-US" altLang="ja-JP" sz="1400">
            <a:latin typeface="ＭＳ ゴシック"/>
            <a:ea typeface="ＭＳ ゴシック"/>
          </a:endParaRPr>
        </a:p>
        <a:p>
          <a:r>
            <a:rPr kumimoji="1" lang="ja-JP" altLang="en-US" sz="1400">
              <a:latin typeface="ＭＳ ゴシック"/>
              <a:ea typeface="ＭＳ ゴシック"/>
            </a:rPr>
            <a:t>公営企業債の元利償還金に対する繰入金は、ほとんどが下水道事業債の償還に対するものである。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227330</xdr:colOff>
      <xdr:row>57</xdr:row>
      <xdr:rowOff>382905</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Ｐゴシック"/>
              <a:ea typeface="ＭＳ Ｐゴシック"/>
            </a:rPr>
            <a:t>該当なし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福岡県うきは市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865505</xdr:colOff>
      <xdr:row>5</xdr:row>
      <xdr:rowOff>133985</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地方債残高は▲162</a:t>
          </a:r>
          <a:r>
            <a:rPr kumimoji="1" lang="ja-JP" altLang="en-US" sz="1400">
              <a:solidFill>
                <a:schemeClr val="dk1"/>
              </a:solidFill>
              <a:effectLst/>
              <a:latin typeface="ＭＳ Ｐゴシック"/>
              <a:ea typeface="ＭＳ Ｐゴシック"/>
              <a:cs typeface="+mn-cs"/>
            </a:rPr>
            <a:t>百万円の</a:t>
          </a:r>
          <a:r>
            <a:rPr kumimoji="1" lang="ja-JP" altLang="en-US" sz="1400">
              <a:latin typeface="ＭＳ ゴシック"/>
              <a:ea typeface="ＭＳ ゴシック"/>
            </a:rPr>
            <a:t>減となった。また、充当可能基金は+539百万円の増となり、充当可能財源等が将来負担額を上回り、将来負担比率はなしの状況となっている。しかしながら、新型コロナウイルスの影響による財源不足、度重なる災害や老朽化した施設の維持管理等、将来の負担に備え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福岡県うきは市</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令和２</a:t>
          </a:r>
          <a:r>
            <a:rPr kumimoji="1" lang="ja-JP" altLang="ja-JP" sz="1300">
              <a:solidFill>
                <a:schemeClr val="dk1"/>
              </a:solidFill>
              <a:effectLst/>
              <a:latin typeface="ＭＳ ゴシック"/>
              <a:ea typeface="ＭＳ ゴシック"/>
              <a:cs typeface="+mn-cs"/>
            </a:rPr>
            <a:t>年度末の基金残高は、普通会計で約11,586百万円となっており、前年度から約374百万円の増加となっている。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これは、財政調整基金で193百万円の増加及び公共施設等整備基金（その他の特定目的基金）に約138百万円を積み立てたのが大きな要因である。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た、決算統計の集計上の都合で、令和元年度末の「地域振興基金」（この表では、その他の基金に該当）の残高については、令和２年度に久留米ふるさと近郊基金からの返還金を、地域振興基金に積み立てた額（134.9百万円）が含まれ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基金の使途目的に基づいて積み立て取崩しを行っている。また、基金の一部を国債等の債券により運用しており、運用益を積み立てしている。今後の財政需要の増大にも適切に対応していけるように収支のバランスを見ながら積み立て、取崩しを行って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各基金の目的に基づいて使途を定めている。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公共施設等整備基金：公共施設の計画的な整備促進</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振興基金：市民の連携の強化及び一体感の醸成を図り、本市の振興に資するもの</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地域振興基金：地域の振興及び快適な生活環境の形成を図る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地域福祉基金：地域における高齢者保健福祉及びその他住民の福祉の増進を図る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ふるさと創生基金：市民による自主的なまちづくり及び人材育成を助長し、自ら考え自ら行う地域づくりの推進を図る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昨年度より173百万円の増額となった。主な要因としては、公共施設等整備基金で取崩しをせず、基金利子及び債券売却益の約138百万円を積み立てたのが大きな要因である。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それぞれの基金使途目的に基づき計画的に積み立て、取崩しを行う。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Ｐゴシック"/>
              <a:ea typeface="ＭＳ Ｐゴシック"/>
              <a:cs typeface="+mn-cs"/>
            </a:rPr>
            <a:t>財政調整基金については、基金残高5,539百万円となり、193</a:t>
          </a:r>
          <a:r>
            <a:rPr kumimoji="1" lang="ja-JP" altLang="en-US" sz="1300">
              <a:solidFill>
                <a:schemeClr val="dk1"/>
              </a:solidFill>
              <a:effectLst/>
              <a:latin typeface="ＭＳ Ｐゴシック"/>
              <a:ea typeface="ＭＳ Ｐゴシック"/>
              <a:cs typeface="+mn-cs"/>
            </a:rPr>
            <a:t>百万円の増額となった。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一般会計においては、令和元年度の剰余金の一部（140,500千円）を積み立てた。</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Ｐゴシック"/>
              <a:ea typeface="ＭＳ Ｐゴシック"/>
              <a:cs typeface="+mn-cs"/>
            </a:rPr>
            <a:t>決算剰余金の一部を積み立てる一方で安易な取崩しは行わないように努めたため、年々増加</a:t>
          </a:r>
          <a:r>
            <a:rPr kumimoji="1" lang="ja-JP" altLang="en-US" sz="1300">
              <a:solidFill>
                <a:schemeClr val="dk1"/>
              </a:solidFill>
              <a:effectLst/>
              <a:latin typeface="ＭＳ Ｐゴシック"/>
              <a:ea typeface="ＭＳ Ｐゴシック"/>
              <a:cs typeface="+mn-cs"/>
            </a:rPr>
            <a:t>傾向にある</a:t>
          </a:r>
          <a:r>
            <a:rPr kumimoji="1" lang="ja-JP" altLang="ja-JP" sz="1300">
              <a:solidFill>
                <a:schemeClr val="dk1"/>
              </a:solidFill>
              <a:effectLst/>
              <a:latin typeface="ＭＳ Ｐゴシック"/>
              <a:ea typeface="ＭＳ Ｐゴシック"/>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今後は新型コロナウイルスの影響により大幅な取崩しが懸念される。安易な取崩しを行わないよう、適切な業務管理を行う。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令和元年度は繰上償還（約210百万円）を行ったため</a:t>
          </a:r>
          <a:r>
            <a:rPr kumimoji="1" lang="ja-JP" altLang="en-US" sz="1300">
              <a:latin typeface="ＭＳ Ｐゴシック"/>
              <a:ea typeface="ＭＳ Ｐゴシック"/>
            </a:rPr>
            <a:t>▲</a:t>
          </a:r>
          <a:r>
            <a:rPr kumimoji="1" lang="ja-JP" altLang="en-US" sz="1300">
              <a:solidFill>
                <a:schemeClr val="dk1"/>
              </a:solidFill>
              <a:effectLst/>
              <a:latin typeface="ＭＳ ゴシック"/>
              <a:ea typeface="ＭＳ ゴシック"/>
              <a:cs typeface="+mn-cs"/>
            </a:rPr>
            <a:t>290百万円の減少となったが、令和２年度では繰上償還はせず、基金利子の積立による9百万円の増となった。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地方債の償還計画に基づき、収支のバランスを見ながら積み立て、取崩しを行ってく。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9A471592-6CE6-42EC-B321-02E9272492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E15B93EA-716A-450F-B64F-2D6C40C90D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 xmlns:a16="http://schemas.microsoft.com/office/drawing/2014/main" id="{82BEF8B7-F35B-41B5-AB3D-C2D3AFA3A489}"/>
            </a:ext>
          </a:extLst>
        </xdr:cNvPr>
        <xdr:cNvSpPr/>
      </xdr:nvSpPr>
      <xdr:spPr>
        <a:xfrm>
          <a:off x="12056012" y="9249508"/>
          <a:ext cx="1406770" cy="3376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 xmlns:a16="http://schemas.microsoft.com/office/drawing/2014/main" id="{1E4F7687-1E99-4834-A3EA-53BED30BA41B}"/>
            </a:ext>
          </a:extLst>
        </xdr:cNvPr>
        <xdr:cNvSpPr/>
      </xdr:nvSpPr>
      <xdr:spPr>
        <a:xfrm>
          <a:off x="13462782" y="9249508"/>
          <a:ext cx="1406769" cy="3376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 xmlns:a16="http://schemas.microsoft.com/office/drawing/2014/main" id="{23A2061F-7357-41AB-A045-3B3FF04B0CBA}"/>
            </a:ext>
          </a:extLst>
        </xdr:cNvPr>
        <xdr:cNvSpPr/>
      </xdr:nvSpPr>
      <xdr:spPr>
        <a:xfrm>
          <a:off x="14869551" y="9249508"/>
          <a:ext cx="1406769" cy="3376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 xmlns:a16="http://schemas.microsoft.com/office/drawing/2014/main" id="{D6173DF1-0177-4C61-B539-9FC550088CA9}"/>
            </a:ext>
          </a:extLst>
        </xdr:cNvPr>
        <xdr:cNvSpPr/>
      </xdr:nvSpPr>
      <xdr:spPr>
        <a:xfrm>
          <a:off x="16276320" y="9249508"/>
          <a:ext cx="1406769" cy="3376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 xmlns:a16="http://schemas.microsoft.com/office/drawing/2014/main" id="{3161EBDC-4CEB-4BCB-A3DA-F524F464273B}"/>
            </a:ext>
          </a:extLst>
        </xdr:cNvPr>
        <xdr:cNvSpPr/>
      </xdr:nvSpPr>
      <xdr:spPr>
        <a:xfrm>
          <a:off x="17683089" y="9249508"/>
          <a:ext cx="1406769" cy="3376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 xmlns:a16="http://schemas.microsoft.com/office/drawing/2014/main" id="{777D8144-F455-4C00-9A6C-23FA60678046}"/>
            </a:ext>
          </a:extLst>
        </xdr:cNvPr>
        <xdr:cNvSpPr/>
      </xdr:nvSpPr>
      <xdr:spPr>
        <a:xfrm>
          <a:off x="12056012" y="13005582"/>
          <a:ext cx="1406770" cy="3376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 xmlns:a16="http://schemas.microsoft.com/office/drawing/2014/main" id="{A70E4A8D-7385-4E42-AD84-CF2CB24C257E}"/>
            </a:ext>
          </a:extLst>
        </xdr:cNvPr>
        <xdr:cNvSpPr/>
      </xdr:nvSpPr>
      <xdr:spPr>
        <a:xfrm>
          <a:off x="13462782" y="13005582"/>
          <a:ext cx="1406769" cy="3376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 xmlns:a16="http://schemas.microsoft.com/office/drawing/2014/main" id="{408D3412-DBEA-4C0B-AFEE-84D097F34DBA}"/>
            </a:ext>
          </a:extLst>
        </xdr:cNvPr>
        <xdr:cNvSpPr/>
      </xdr:nvSpPr>
      <xdr:spPr>
        <a:xfrm>
          <a:off x="14869551" y="13005582"/>
          <a:ext cx="1406769" cy="3376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 xmlns:a16="http://schemas.microsoft.com/office/drawing/2014/main" id="{F09AE2FC-B8DA-4E3F-AA51-C9640A85D051}"/>
            </a:ext>
          </a:extLst>
        </xdr:cNvPr>
        <xdr:cNvSpPr/>
      </xdr:nvSpPr>
      <xdr:spPr>
        <a:xfrm>
          <a:off x="16276320" y="13005582"/>
          <a:ext cx="1406769" cy="3376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 xmlns:a16="http://schemas.microsoft.com/office/drawing/2014/main" id="{05657AF2-5A3C-4907-9DAF-FDF4296AD667}"/>
            </a:ext>
          </a:extLst>
        </xdr:cNvPr>
        <xdr:cNvSpPr/>
      </xdr:nvSpPr>
      <xdr:spPr>
        <a:xfrm>
          <a:off x="17683089" y="13005582"/>
          <a:ext cx="1406769" cy="3376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 xmlns:a16="http://schemas.microsoft.com/office/drawing/2014/main" id="{DE6EEB95-9CA0-4E3B-AB26-B6AC7469502F}"/>
            </a:ext>
          </a:extLst>
        </xdr:cNvPr>
        <xdr:cNvSpPr/>
      </xdr:nvSpPr>
      <xdr:spPr>
        <a:xfrm>
          <a:off x="355600" y="63500"/>
          <a:ext cx="11697823" cy="63368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 xmlns:a16="http://schemas.microsoft.com/office/drawing/2014/main" id="{D67622C0-D989-431C-8A10-920F61D18847}"/>
            </a:ext>
          </a:extLst>
        </xdr:cNvPr>
        <xdr:cNvSpPr/>
      </xdr:nvSpPr>
      <xdr:spPr>
        <a:xfrm>
          <a:off x="15734860" y="190500"/>
          <a:ext cx="3637573" cy="557481"/>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 xmlns:a16="http://schemas.microsoft.com/office/drawing/2014/main" id="{6CE69909-06F2-4EB0-91F0-8E818CB91DAD}"/>
            </a:ext>
          </a:extLst>
        </xdr:cNvPr>
        <xdr:cNvSpPr/>
      </xdr:nvSpPr>
      <xdr:spPr>
        <a:xfrm>
          <a:off x="15746192" y="215900"/>
          <a:ext cx="3607191" cy="506681"/>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 xmlns:a16="http://schemas.microsoft.com/office/drawing/2014/main" id="{0569B7D5-94A7-4B86-A019-B3943E416542}"/>
            </a:ext>
          </a:extLst>
        </xdr:cNvPr>
        <xdr:cNvSpPr/>
      </xdr:nvSpPr>
      <xdr:spPr>
        <a:xfrm>
          <a:off x="15771007" y="241300"/>
          <a:ext cx="3550626" cy="443181"/>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福岡県うきは市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 xmlns:a16="http://schemas.microsoft.com/office/drawing/2014/main" id="{C4EDFD80-2684-467B-8302-6A6FE67BF05A}"/>
            </a:ext>
          </a:extLst>
        </xdr:cNvPr>
        <xdr:cNvSpPr/>
      </xdr:nvSpPr>
      <xdr:spPr>
        <a:xfrm>
          <a:off x="13146014" y="190500"/>
          <a:ext cx="2455496" cy="557481"/>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 xmlns:a16="http://schemas.microsoft.com/office/drawing/2014/main" id="{BC06E9AA-2E69-43A9-85D2-958E80DE5AD9}"/>
            </a:ext>
          </a:extLst>
        </xdr:cNvPr>
        <xdr:cNvSpPr/>
      </xdr:nvSpPr>
      <xdr:spPr>
        <a:xfrm>
          <a:off x="13171414" y="215900"/>
          <a:ext cx="2411046" cy="506681"/>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 xmlns:a16="http://schemas.microsoft.com/office/drawing/2014/main" id="{0AABB911-07E8-4A01-A318-2DD5AEBCA90C}"/>
            </a:ext>
          </a:extLst>
        </xdr:cNvPr>
        <xdr:cNvSpPr/>
      </xdr:nvSpPr>
      <xdr:spPr>
        <a:xfrm>
          <a:off x="13196814" y="241300"/>
          <a:ext cx="2368550" cy="455881"/>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 xmlns:a16="http://schemas.microsoft.com/office/drawing/2014/main" id="{9A634550-9D62-498C-B919-71233DCCFD0D}"/>
            </a:ext>
          </a:extLst>
        </xdr:cNvPr>
        <xdr:cNvSpPr/>
      </xdr:nvSpPr>
      <xdr:spPr>
        <a:xfrm>
          <a:off x="447431" y="887388"/>
          <a:ext cx="9319992" cy="17566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 xmlns:a16="http://schemas.microsoft.com/office/drawing/2014/main" id="{C5B47E76-00FF-459C-BEF4-EAA57A918B50}"/>
            </a:ext>
          </a:extLst>
        </xdr:cNvPr>
        <xdr:cNvSpPr/>
      </xdr:nvSpPr>
      <xdr:spPr>
        <a:xfrm>
          <a:off x="573991" y="919138"/>
          <a:ext cx="1280355" cy="16931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 xmlns:a16="http://schemas.microsoft.com/office/drawing/2014/main" id="{842432C0-886A-4538-9CE4-6E5521E16BB5}"/>
            </a:ext>
          </a:extLst>
        </xdr:cNvPr>
        <xdr:cNvSpPr/>
      </xdr:nvSpPr>
      <xdr:spPr>
        <a:xfrm>
          <a:off x="1804914" y="919138"/>
          <a:ext cx="1230923" cy="16931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28,916
28,613
117.46
19,427,564
18,613,203
690,465
8,780,627
12,500,974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 xmlns:a16="http://schemas.microsoft.com/office/drawing/2014/main" id="{02A0370D-3B8B-4C7F-AAED-EC2BC6FC7EDF}"/>
            </a:ext>
          </a:extLst>
        </xdr:cNvPr>
        <xdr:cNvSpPr/>
      </xdr:nvSpPr>
      <xdr:spPr>
        <a:xfrm>
          <a:off x="3035837" y="919138"/>
          <a:ext cx="1406770" cy="16931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 xmlns:a16="http://schemas.microsoft.com/office/drawing/2014/main" id="{8AD886F9-35E6-4D96-9CC5-888D047F1D3F}"/>
            </a:ext>
          </a:extLst>
        </xdr:cNvPr>
        <xdr:cNvSpPr/>
      </xdr:nvSpPr>
      <xdr:spPr>
        <a:xfrm>
          <a:off x="4442607" y="938188"/>
          <a:ext cx="1870807" cy="9289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 xmlns:a16="http://schemas.microsoft.com/office/drawing/2014/main" id="{5567CA5C-21E7-4667-9AA1-530C8097B80D}"/>
            </a:ext>
          </a:extLst>
        </xdr:cNvPr>
        <xdr:cNvSpPr/>
      </xdr:nvSpPr>
      <xdr:spPr>
        <a:xfrm>
          <a:off x="6313414" y="938188"/>
          <a:ext cx="1168009" cy="9289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 xmlns:a16="http://schemas.microsoft.com/office/drawing/2014/main" id="{357E0EC2-83E5-4790-A36B-BA2F7E6678CA}"/>
            </a:ext>
          </a:extLst>
        </xdr:cNvPr>
        <xdr:cNvSpPr/>
      </xdr:nvSpPr>
      <xdr:spPr>
        <a:xfrm>
          <a:off x="7544337" y="950888"/>
          <a:ext cx="591039" cy="9289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 xmlns:a16="http://schemas.microsoft.com/office/drawing/2014/main" id="{B04DAD78-6373-4DE4-80B8-B3D66B375C41}"/>
            </a:ext>
          </a:extLst>
        </xdr:cNvPr>
        <xdr:cNvSpPr/>
      </xdr:nvSpPr>
      <xdr:spPr>
        <a:xfrm>
          <a:off x="4442607" y="1704682"/>
          <a:ext cx="1870807"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 xmlns:a16="http://schemas.microsoft.com/office/drawing/2014/main" id="{462CF0BF-1A94-4F3A-B90E-316D4A6D15DB}"/>
            </a:ext>
          </a:extLst>
        </xdr:cNvPr>
        <xdr:cNvSpPr/>
      </xdr:nvSpPr>
      <xdr:spPr>
        <a:xfrm>
          <a:off x="6376914" y="1704682"/>
          <a:ext cx="3390509"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 xmlns:a16="http://schemas.microsoft.com/office/drawing/2014/main" id="{79E6F307-2958-40E5-9E0B-377589864F27}"/>
            </a:ext>
          </a:extLst>
        </xdr:cNvPr>
        <xdr:cNvSpPr/>
      </xdr:nvSpPr>
      <xdr:spPr>
        <a:xfrm>
          <a:off x="10232830" y="887388"/>
          <a:ext cx="1406769" cy="1256519"/>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 xmlns:a16="http://schemas.microsoft.com/office/drawing/2014/main" id="{170E4C14-0239-44EA-B2F2-D7A9097C07D0}"/>
            </a:ext>
          </a:extLst>
        </xdr:cNvPr>
        <xdr:cNvSpPr/>
      </xdr:nvSpPr>
      <xdr:spPr>
        <a:xfrm>
          <a:off x="10471492" y="950888"/>
          <a:ext cx="1230923" cy="25370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 xmlns:a16="http://schemas.microsoft.com/office/drawing/2014/main" id="{6F7510E9-1570-4E6E-8342-A07D965CCF31}"/>
            </a:ext>
          </a:extLst>
        </xdr:cNvPr>
        <xdr:cNvSpPr/>
      </xdr:nvSpPr>
      <xdr:spPr>
        <a:xfrm>
          <a:off x="10471492" y="1217295"/>
          <a:ext cx="1230923" cy="5127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 xmlns:a16="http://schemas.microsoft.com/office/drawing/2014/main" id="{709C1910-DB68-4BC3-96DF-8D31FED400E7}"/>
            </a:ext>
          </a:extLst>
        </xdr:cNvPr>
        <xdr:cNvSpPr/>
      </xdr:nvSpPr>
      <xdr:spPr>
        <a:xfrm>
          <a:off x="10471492" y="1554920"/>
          <a:ext cx="1350303" cy="6397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 xmlns:a16="http://schemas.microsoft.com/office/drawing/2014/main" id="{50BC7BDB-6E6C-46E7-9832-9C858A3D6FD1}"/>
            </a:ext>
          </a:extLst>
        </xdr:cNvPr>
        <xdr:cNvCxnSpPr/>
      </xdr:nvCxnSpPr>
      <xdr:spPr>
        <a:xfrm flipH="1">
          <a:off x="10300726" y="1039788"/>
          <a:ext cx="194896"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 xmlns:a16="http://schemas.microsoft.com/office/drawing/2014/main" id="{D48D4A37-F598-4D2D-85F8-1AD24491689F}"/>
            </a:ext>
          </a:extLst>
        </xdr:cNvPr>
        <xdr:cNvSpPr/>
      </xdr:nvSpPr>
      <xdr:spPr>
        <a:xfrm>
          <a:off x="10354701" y="10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 xmlns:a16="http://schemas.microsoft.com/office/drawing/2014/main" id="{69123012-C5EE-49A7-A81D-71254DF51E31}"/>
            </a:ext>
          </a:extLst>
        </xdr:cNvPr>
        <xdr:cNvSpPr/>
      </xdr:nvSpPr>
      <xdr:spPr>
        <a:xfrm>
          <a:off x="10354701" y="1306195"/>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 xmlns:a16="http://schemas.microsoft.com/office/drawing/2014/main" id="{1FB8BAD8-089C-4F8E-B9D4-3B8799C1275B}"/>
            </a:ext>
          </a:extLst>
        </xdr:cNvPr>
        <xdr:cNvCxnSpPr/>
      </xdr:nvCxnSpPr>
      <xdr:spPr>
        <a:xfrm>
          <a:off x="10399151" y="155492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 xmlns:a16="http://schemas.microsoft.com/office/drawing/2014/main" id="{16028901-284D-416E-8A5E-0370B4059B23}"/>
            </a:ext>
          </a:extLst>
        </xdr:cNvPr>
        <xdr:cNvCxnSpPr/>
      </xdr:nvCxnSpPr>
      <xdr:spPr>
        <a:xfrm>
          <a:off x="10319776" y="1554920"/>
          <a:ext cx="156796"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 xmlns:a16="http://schemas.microsoft.com/office/drawing/2014/main" id="{DDD90AF1-E4BE-4BD4-A4CE-B4D3A3EB8726}"/>
            </a:ext>
          </a:extLst>
        </xdr:cNvPr>
        <xdr:cNvCxnSpPr/>
      </xdr:nvCxnSpPr>
      <xdr:spPr>
        <a:xfrm flipV="1">
          <a:off x="10399151" y="1790407"/>
          <a:ext cx="0" cy="1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 xmlns:a16="http://schemas.microsoft.com/office/drawing/2014/main" id="{81641F95-8D29-458C-9938-5DBE985B61DF}"/>
            </a:ext>
          </a:extLst>
        </xdr:cNvPr>
        <xdr:cNvCxnSpPr/>
      </xdr:nvCxnSpPr>
      <xdr:spPr>
        <a:xfrm>
          <a:off x="10319776" y="1930644"/>
          <a:ext cx="156796"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 xmlns:a16="http://schemas.microsoft.com/office/drawing/2014/main" id="{63C84DDB-C7A7-43CD-868D-E3381CB9B5D8}"/>
            </a:ext>
          </a:extLst>
        </xdr:cNvPr>
        <xdr:cNvSpPr txBox="1"/>
      </xdr:nvSpPr>
      <xdr:spPr>
        <a:xfrm>
          <a:off x="419100" y="2742956"/>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 xmlns:a16="http://schemas.microsoft.com/office/drawing/2014/main" id="{107434E4-12F5-490F-9058-D5EB9D496A22}"/>
            </a:ext>
          </a:extLst>
        </xdr:cNvPr>
        <xdr:cNvSpPr txBox="1"/>
      </xdr:nvSpPr>
      <xdr:spPr>
        <a:xfrm>
          <a:off x="419100" y="2981618"/>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 xmlns:a16="http://schemas.microsoft.com/office/drawing/2014/main" id="{AE2A429A-88EA-46B9-B8AA-947DCAD34C8B}"/>
            </a:ext>
          </a:extLst>
        </xdr:cNvPr>
        <xdr:cNvSpPr txBox="1"/>
      </xdr:nvSpPr>
      <xdr:spPr>
        <a:xfrm>
          <a:off x="419100" y="3217643"/>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 xmlns:a16="http://schemas.microsoft.com/office/drawing/2014/main" id="{8286AD16-FF8A-4FEE-8E96-EBF0B5B535FE}"/>
            </a:ext>
          </a:extLst>
        </xdr:cNvPr>
        <xdr:cNvSpPr txBox="1"/>
      </xdr:nvSpPr>
      <xdr:spPr>
        <a:xfrm>
          <a:off x="419100" y="345630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 xmlns:a16="http://schemas.microsoft.com/office/drawing/2014/main" id="{937DE15B-C668-4FEB-972B-689BD752D908}"/>
            </a:ext>
          </a:extLst>
        </xdr:cNvPr>
        <xdr:cNvSpPr txBox="1"/>
      </xdr:nvSpPr>
      <xdr:spPr>
        <a:xfrm>
          <a:off x="419100" y="3694967"/>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 xmlns:a16="http://schemas.microsoft.com/office/drawing/2014/main" id="{F0BE9FB4-AC5B-4511-B31E-EFA1018D9B93}"/>
            </a:ext>
          </a:extLst>
        </xdr:cNvPr>
        <xdr:cNvSpPr/>
      </xdr:nvSpPr>
      <xdr:spPr>
        <a:xfrm>
          <a:off x="1175776" y="4207754"/>
          <a:ext cx="3919415" cy="30138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 xmlns:a16="http://schemas.microsoft.com/office/drawing/2014/main" id="{DA5847DF-1F0E-4006-900F-198892AD1AC9}"/>
            </a:ext>
          </a:extLst>
        </xdr:cNvPr>
        <xdr:cNvSpPr/>
      </xdr:nvSpPr>
      <xdr:spPr>
        <a:xfrm>
          <a:off x="1847953" y="4561777"/>
          <a:ext cx="1596183" cy="27044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 xmlns:a16="http://schemas.microsoft.com/office/drawing/2014/main" id="{C0FDFF61-7745-4F5F-B3E0-6498D84D11BE}"/>
            </a:ext>
          </a:extLst>
        </xdr:cNvPr>
        <xdr:cNvSpPr/>
      </xdr:nvSpPr>
      <xdr:spPr>
        <a:xfrm>
          <a:off x="3542415" y="4545106"/>
          <a:ext cx="781452" cy="30378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 xmlns:a16="http://schemas.microsoft.com/office/drawing/2014/main" id="{04B86FF5-13FB-4041-8127-70F62DDBA8E6}"/>
            </a:ext>
          </a:extLst>
        </xdr:cNvPr>
        <xdr:cNvSpPr/>
      </xdr:nvSpPr>
      <xdr:spPr>
        <a:xfrm>
          <a:off x="5044391" y="4326695"/>
          <a:ext cx="1406769" cy="245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 xmlns:a16="http://schemas.microsoft.com/office/drawing/2014/main" id="{A191771D-0479-4712-9D29-FD68F47902F9}"/>
            </a:ext>
          </a:extLst>
        </xdr:cNvPr>
        <xdr:cNvSpPr/>
      </xdr:nvSpPr>
      <xdr:spPr>
        <a:xfrm>
          <a:off x="5044391" y="450913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 xmlns:a16="http://schemas.microsoft.com/office/drawing/2014/main" id="{7335EBF6-EB8C-4107-AE2E-EB7325FC191F}"/>
            </a:ext>
          </a:extLst>
        </xdr:cNvPr>
        <xdr:cNvSpPr/>
      </xdr:nvSpPr>
      <xdr:spPr>
        <a:xfrm>
          <a:off x="6451160" y="4326695"/>
          <a:ext cx="1406770" cy="245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 xmlns:a16="http://schemas.microsoft.com/office/drawing/2014/main" id="{4E36946C-D9C3-4A66-8664-3E250F34CAC8}"/>
            </a:ext>
          </a:extLst>
        </xdr:cNvPr>
        <xdr:cNvSpPr/>
      </xdr:nvSpPr>
      <xdr:spPr>
        <a:xfrm>
          <a:off x="6451160" y="4509135"/>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 xmlns:a16="http://schemas.microsoft.com/office/drawing/2014/main" id="{E41ED154-4B96-4551-B4BC-24BA44259807}"/>
            </a:ext>
          </a:extLst>
        </xdr:cNvPr>
        <xdr:cNvSpPr/>
      </xdr:nvSpPr>
      <xdr:spPr>
        <a:xfrm>
          <a:off x="7984930" y="4326695"/>
          <a:ext cx="1406769" cy="245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 xmlns:a16="http://schemas.microsoft.com/office/drawing/2014/main" id="{9B577451-BA61-45FC-BD5A-E1DD059F7A2D}"/>
            </a:ext>
          </a:extLst>
        </xdr:cNvPr>
        <xdr:cNvSpPr/>
      </xdr:nvSpPr>
      <xdr:spPr>
        <a:xfrm>
          <a:off x="7984930" y="450913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 xmlns:a16="http://schemas.microsoft.com/office/drawing/2014/main" id="{367BEDBC-B399-4DEE-829B-68C8D01BA53C}"/>
            </a:ext>
          </a:extLst>
        </xdr:cNvPr>
        <xdr:cNvSpPr/>
      </xdr:nvSpPr>
      <xdr:spPr>
        <a:xfrm>
          <a:off x="1175776" y="4884860"/>
          <a:ext cx="3919415" cy="212734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 xmlns:a16="http://schemas.microsoft.com/office/drawing/2014/main" id="{FAE247CB-87A3-475E-9CD5-9F3DA1BC259C}"/>
            </a:ext>
          </a:extLst>
        </xdr:cNvPr>
        <xdr:cNvSpPr/>
      </xdr:nvSpPr>
      <xdr:spPr>
        <a:xfrm>
          <a:off x="5347237" y="4884860"/>
          <a:ext cx="4396154" cy="212734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 xmlns:a16="http://schemas.microsoft.com/office/drawing/2014/main" id="{0ECE3138-7979-495C-9409-17B47A6F5AA1}"/>
            </a:ext>
          </a:extLst>
        </xdr:cNvPr>
        <xdr:cNvSpPr/>
      </xdr:nvSpPr>
      <xdr:spPr>
        <a:xfrm>
          <a:off x="5347237" y="4948360"/>
          <a:ext cx="4220308"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 xmlns:a16="http://schemas.microsoft.com/office/drawing/2014/main" id="{8510A1F9-68A2-4FB6-92A5-9D4B9063ECBE}"/>
            </a:ext>
          </a:extLst>
        </xdr:cNvPr>
        <xdr:cNvSpPr txBox="1"/>
      </xdr:nvSpPr>
      <xdr:spPr>
        <a:xfrm>
          <a:off x="5408783" y="5171684"/>
          <a:ext cx="4207608" cy="1751623"/>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の老朽化が進んでいる。また、令和２年度に個別施設計画を策定した。この個別施設計画を踏まえながら施設の適正な更新を進めていくとともに、令和３年度に「公共施設等総合管理計画」の改訂をしていく予定で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 xmlns:a16="http://schemas.microsoft.com/office/drawing/2014/main" id="{F28673E7-F001-41F3-9AEB-380567E9C1DC}"/>
            </a:ext>
          </a:extLst>
        </xdr:cNvPr>
        <xdr:cNvSpPr txBox="1"/>
      </xdr:nvSpPr>
      <xdr:spPr>
        <a:xfrm>
          <a:off x="1152330" y="469699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 xmlns:a16="http://schemas.microsoft.com/office/drawing/2014/main" id="{2E5D6AEE-DEDB-49D7-81E1-51E79A6F3C82}"/>
            </a:ext>
          </a:extLst>
        </xdr:cNvPr>
        <xdr:cNvCxnSpPr/>
      </xdr:nvCxnSpPr>
      <xdr:spPr>
        <a:xfrm>
          <a:off x="1175776" y="7012207"/>
          <a:ext cx="39194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 xmlns:a16="http://schemas.microsoft.com/office/drawing/2014/main" id="{5AE439CE-8CC0-4B0A-95FB-C530927B706C}"/>
            </a:ext>
          </a:extLst>
        </xdr:cNvPr>
        <xdr:cNvSpPr txBox="1"/>
      </xdr:nvSpPr>
      <xdr:spPr>
        <a:xfrm>
          <a:off x="745548" y="69184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 xmlns:a16="http://schemas.microsoft.com/office/drawing/2014/main" id="{813143D4-FD89-49F8-9D7D-09C6C451131C}"/>
            </a:ext>
          </a:extLst>
        </xdr:cNvPr>
        <xdr:cNvCxnSpPr/>
      </xdr:nvCxnSpPr>
      <xdr:spPr>
        <a:xfrm>
          <a:off x="1175776" y="6585683"/>
          <a:ext cx="39194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 xmlns:a16="http://schemas.microsoft.com/office/drawing/2014/main" id="{A30DAAE0-CEF9-463A-B18F-2A59C477F4E3}"/>
            </a:ext>
          </a:extLst>
        </xdr:cNvPr>
        <xdr:cNvSpPr txBox="1"/>
      </xdr:nvSpPr>
      <xdr:spPr>
        <a:xfrm>
          <a:off x="745548" y="649451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 xmlns:a16="http://schemas.microsoft.com/office/drawing/2014/main" id="{558F3495-6A96-4CCE-8D5C-E6CD53BE73FF}"/>
            </a:ext>
          </a:extLst>
        </xdr:cNvPr>
        <xdr:cNvCxnSpPr/>
      </xdr:nvCxnSpPr>
      <xdr:spPr>
        <a:xfrm>
          <a:off x="1175776" y="6161796"/>
          <a:ext cx="39194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 xmlns:a16="http://schemas.microsoft.com/office/drawing/2014/main" id="{7B6B3CE8-376F-4103-A1D7-C4B3E3E084BB}"/>
            </a:ext>
          </a:extLst>
        </xdr:cNvPr>
        <xdr:cNvSpPr txBox="1"/>
      </xdr:nvSpPr>
      <xdr:spPr>
        <a:xfrm>
          <a:off x="796843" y="606799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 xmlns:a16="http://schemas.microsoft.com/office/drawing/2014/main" id="{F8FFD2FE-A9C8-461C-AC64-1E728D95483A}"/>
            </a:ext>
          </a:extLst>
        </xdr:cNvPr>
        <xdr:cNvCxnSpPr/>
      </xdr:nvCxnSpPr>
      <xdr:spPr>
        <a:xfrm>
          <a:off x="1175776" y="5735271"/>
          <a:ext cx="39194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 xmlns:a16="http://schemas.microsoft.com/office/drawing/2014/main" id="{544B7D57-91B2-4633-817F-48585F04E11E}"/>
            </a:ext>
          </a:extLst>
        </xdr:cNvPr>
        <xdr:cNvSpPr txBox="1"/>
      </xdr:nvSpPr>
      <xdr:spPr>
        <a:xfrm>
          <a:off x="796843" y="564410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 xmlns:a16="http://schemas.microsoft.com/office/drawing/2014/main" id="{7FE2E449-8E44-4F8B-8699-65F21EB530E2}"/>
            </a:ext>
          </a:extLst>
        </xdr:cNvPr>
        <xdr:cNvCxnSpPr/>
      </xdr:nvCxnSpPr>
      <xdr:spPr>
        <a:xfrm>
          <a:off x="1175776" y="5311384"/>
          <a:ext cx="39194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 xmlns:a16="http://schemas.microsoft.com/office/drawing/2014/main" id="{EF9870C5-8763-4A57-A4E2-40D06425B2AA}"/>
            </a:ext>
          </a:extLst>
        </xdr:cNvPr>
        <xdr:cNvSpPr txBox="1"/>
      </xdr:nvSpPr>
      <xdr:spPr>
        <a:xfrm>
          <a:off x="796843" y="521758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 xmlns:a16="http://schemas.microsoft.com/office/drawing/2014/main" id="{4D955A09-6C61-448C-B87F-E4B19B4C59CD}"/>
            </a:ext>
          </a:extLst>
        </xdr:cNvPr>
        <xdr:cNvCxnSpPr/>
      </xdr:nvCxnSpPr>
      <xdr:spPr>
        <a:xfrm>
          <a:off x="1175776" y="4884860"/>
          <a:ext cx="391941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 xmlns:a16="http://schemas.microsoft.com/office/drawing/2014/main" id="{79B511EE-5A23-4756-860E-F9211A9F3359}"/>
            </a:ext>
          </a:extLst>
        </xdr:cNvPr>
        <xdr:cNvSpPr txBox="1"/>
      </xdr:nvSpPr>
      <xdr:spPr>
        <a:xfrm>
          <a:off x="796843" y="47936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 xmlns:a16="http://schemas.microsoft.com/office/drawing/2014/main" id="{DAAA79B9-3865-4D4E-8D8D-2D188B0C8C44}"/>
            </a:ext>
          </a:extLst>
        </xdr:cNvPr>
        <xdr:cNvSpPr/>
      </xdr:nvSpPr>
      <xdr:spPr>
        <a:xfrm>
          <a:off x="1175776" y="4884860"/>
          <a:ext cx="3919415" cy="212734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73" name="直線コネクタ 72">
          <a:extLst>
            <a:ext uri="{FF2B5EF4-FFF2-40B4-BE49-F238E27FC236}">
              <a16:creationId xmlns="" xmlns:a16="http://schemas.microsoft.com/office/drawing/2014/main" id="{71BC1768-9E44-4484-B06F-D0FEBE68C771}"/>
            </a:ext>
          </a:extLst>
        </xdr:cNvPr>
        <xdr:cNvCxnSpPr/>
      </xdr:nvCxnSpPr>
      <xdr:spPr>
        <a:xfrm flipV="1">
          <a:off x="4402602" y="5276840"/>
          <a:ext cx="1270" cy="110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74" name="有形固定資産減価償却率最小値テキスト">
          <a:extLst>
            <a:ext uri="{FF2B5EF4-FFF2-40B4-BE49-F238E27FC236}">
              <a16:creationId xmlns="" xmlns:a16="http://schemas.microsoft.com/office/drawing/2014/main" id="{817B2AFB-7C22-47BB-B222-8CE263CDF130}"/>
            </a:ext>
          </a:extLst>
        </xdr:cNvPr>
        <xdr:cNvSpPr txBox="1"/>
      </xdr:nvSpPr>
      <xdr:spPr>
        <a:xfrm>
          <a:off x="4455307" y="6382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75" name="直線コネクタ 74">
          <a:extLst>
            <a:ext uri="{FF2B5EF4-FFF2-40B4-BE49-F238E27FC236}">
              <a16:creationId xmlns="" xmlns:a16="http://schemas.microsoft.com/office/drawing/2014/main" id="{4C32356C-605F-405C-86FD-C0B365D3841D}"/>
            </a:ext>
          </a:extLst>
        </xdr:cNvPr>
        <xdr:cNvCxnSpPr/>
      </xdr:nvCxnSpPr>
      <xdr:spPr>
        <a:xfrm>
          <a:off x="4316192" y="6378897"/>
          <a:ext cx="17721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76" name="有形固定資産減価償却率最大値テキスト">
          <a:extLst>
            <a:ext uri="{FF2B5EF4-FFF2-40B4-BE49-F238E27FC236}">
              <a16:creationId xmlns="" xmlns:a16="http://schemas.microsoft.com/office/drawing/2014/main" id="{23A86E55-94F6-4C1F-8B5E-F61FE06551C1}"/>
            </a:ext>
          </a:extLst>
        </xdr:cNvPr>
        <xdr:cNvSpPr txBox="1"/>
      </xdr:nvSpPr>
      <xdr:spPr>
        <a:xfrm>
          <a:off x="4455307" y="505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77" name="直線コネクタ 76">
          <a:extLst>
            <a:ext uri="{FF2B5EF4-FFF2-40B4-BE49-F238E27FC236}">
              <a16:creationId xmlns="" xmlns:a16="http://schemas.microsoft.com/office/drawing/2014/main" id="{D5C29F69-CE9B-4777-AEE4-3EDA870B293B}"/>
            </a:ext>
          </a:extLst>
        </xdr:cNvPr>
        <xdr:cNvCxnSpPr/>
      </xdr:nvCxnSpPr>
      <xdr:spPr>
        <a:xfrm>
          <a:off x="4316192" y="5276840"/>
          <a:ext cx="17721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8" name="有形固定資産減価償却率平均値テキスト">
          <a:extLst>
            <a:ext uri="{FF2B5EF4-FFF2-40B4-BE49-F238E27FC236}">
              <a16:creationId xmlns="" xmlns:a16="http://schemas.microsoft.com/office/drawing/2014/main" id="{61F79AC4-442A-420F-9E34-D1EC6B7E06F4}"/>
            </a:ext>
          </a:extLst>
        </xdr:cNvPr>
        <xdr:cNvSpPr txBox="1"/>
      </xdr:nvSpPr>
      <xdr:spPr>
        <a:xfrm>
          <a:off x="4455307" y="5603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9" name="フローチャート: 判断 78">
          <a:extLst>
            <a:ext uri="{FF2B5EF4-FFF2-40B4-BE49-F238E27FC236}">
              <a16:creationId xmlns="" xmlns:a16="http://schemas.microsoft.com/office/drawing/2014/main" id="{BEBBCEC3-5029-4CD2-A500-FACA81FAA15C}"/>
            </a:ext>
          </a:extLst>
        </xdr:cNvPr>
        <xdr:cNvSpPr/>
      </xdr:nvSpPr>
      <xdr:spPr>
        <a:xfrm>
          <a:off x="4353707" y="5749241"/>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80" name="フローチャート: 判断 79">
          <a:extLst>
            <a:ext uri="{FF2B5EF4-FFF2-40B4-BE49-F238E27FC236}">
              <a16:creationId xmlns="" xmlns:a16="http://schemas.microsoft.com/office/drawing/2014/main" id="{CE6E3BA3-7AF4-4771-9FE1-48A9D4DAC05B}"/>
            </a:ext>
          </a:extLst>
        </xdr:cNvPr>
        <xdr:cNvSpPr/>
      </xdr:nvSpPr>
      <xdr:spPr>
        <a:xfrm>
          <a:off x="3701122" y="5706061"/>
          <a:ext cx="8753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81" name="フローチャート: 判断 80">
          <a:extLst>
            <a:ext uri="{FF2B5EF4-FFF2-40B4-BE49-F238E27FC236}">
              <a16:creationId xmlns="" xmlns:a16="http://schemas.microsoft.com/office/drawing/2014/main" id="{43E772DF-6754-4677-B41F-48A3C8D31FA1}"/>
            </a:ext>
          </a:extLst>
        </xdr:cNvPr>
        <xdr:cNvSpPr/>
      </xdr:nvSpPr>
      <xdr:spPr>
        <a:xfrm>
          <a:off x="2997737" y="5701743"/>
          <a:ext cx="8753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82" name="フローチャート: 判断 81">
          <a:extLst>
            <a:ext uri="{FF2B5EF4-FFF2-40B4-BE49-F238E27FC236}">
              <a16:creationId xmlns="" xmlns:a16="http://schemas.microsoft.com/office/drawing/2014/main" id="{C4BB1A04-9C3A-492D-9AAA-3A345455F0EB}"/>
            </a:ext>
          </a:extLst>
        </xdr:cNvPr>
        <xdr:cNvSpPr/>
      </xdr:nvSpPr>
      <xdr:spPr>
        <a:xfrm>
          <a:off x="2294353" y="5675835"/>
          <a:ext cx="87532"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83" name="フローチャート: 判断 82">
          <a:extLst>
            <a:ext uri="{FF2B5EF4-FFF2-40B4-BE49-F238E27FC236}">
              <a16:creationId xmlns="" xmlns:a16="http://schemas.microsoft.com/office/drawing/2014/main" id="{5E4BB363-0BD9-4A87-808B-6400400CD4B0}"/>
            </a:ext>
          </a:extLst>
        </xdr:cNvPr>
        <xdr:cNvSpPr/>
      </xdr:nvSpPr>
      <xdr:spPr>
        <a:xfrm>
          <a:off x="1590968" y="5650406"/>
          <a:ext cx="87532"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 xmlns:a16="http://schemas.microsoft.com/office/drawing/2014/main" id="{BE2A393A-A220-4723-AF96-1C1EE14F68E3}"/>
            </a:ext>
          </a:extLst>
        </xdr:cNvPr>
        <xdr:cNvSpPr txBox="1"/>
      </xdr:nvSpPr>
      <xdr:spPr>
        <a:xfrm>
          <a:off x="4241360" y="705546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 xmlns:a16="http://schemas.microsoft.com/office/drawing/2014/main" id="{B9E98197-2452-435D-9799-0788E791BCD7}"/>
            </a:ext>
          </a:extLst>
        </xdr:cNvPr>
        <xdr:cNvSpPr txBox="1"/>
      </xdr:nvSpPr>
      <xdr:spPr>
        <a:xfrm>
          <a:off x="3588776" y="705546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 xmlns:a16="http://schemas.microsoft.com/office/drawing/2014/main" id="{D8A44562-80B0-49D9-BB90-7531CFFD865D}"/>
            </a:ext>
          </a:extLst>
        </xdr:cNvPr>
        <xdr:cNvSpPr txBox="1"/>
      </xdr:nvSpPr>
      <xdr:spPr>
        <a:xfrm>
          <a:off x="2885391" y="705546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 xmlns:a16="http://schemas.microsoft.com/office/drawing/2014/main" id="{49DF6DB1-00D4-434C-9A32-EB1F134E181D}"/>
            </a:ext>
          </a:extLst>
        </xdr:cNvPr>
        <xdr:cNvSpPr txBox="1"/>
      </xdr:nvSpPr>
      <xdr:spPr>
        <a:xfrm>
          <a:off x="2182007" y="705546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 xmlns:a16="http://schemas.microsoft.com/office/drawing/2014/main" id="{256F9785-8FA4-4115-92F1-C5D0B0C19617}"/>
            </a:ext>
          </a:extLst>
        </xdr:cNvPr>
        <xdr:cNvSpPr txBox="1"/>
      </xdr:nvSpPr>
      <xdr:spPr>
        <a:xfrm>
          <a:off x="1478622" y="705546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54991</xdr:rowOff>
    </xdr:from>
    <xdr:to>
      <xdr:col>23</xdr:col>
      <xdr:colOff>136525</xdr:colOff>
      <xdr:row>31</xdr:row>
      <xdr:rowOff>156591</xdr:rowOff>
    </xdr:to>
    <xdr:sp macro="" textlink="">
      <xdr:nvSpPr>
        <xdr:cNvPr id="89" name="楕円 88">
          <a:extLst>
            <a:ext uri="{FF2B5EF4-FFF2-40B4-BE49-F238E27FC236}">
              <a16:creationId xmlns="" xmlns:a16="http://schemas.microsoft.com/office/drawing/2014/main" id="{AAA5C8DE-C3B3-4DAF-A4BD-CC6FC45C7DEA}"/>
            </a:ext>
          </a:extLst>
        </xdr:cNvPr>
        <xdr:cNvSpPr/>
      </xdr:nvSpPr>
      <xdr:spPr>
        <a:xfrm>
          <a:off x="4353707" y="605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33418</xdr:rowOff>
    </xdr:from>
    <xdr:ext cx="405111" cy="259045"/>
    <xdr:sp macro="" textlink="">
      <xdr:nvSpPr>
        <xdr:cNvPr id="90" name="有形固定資産減価償却率該当値テキスト">
          <a:extLst>
            <a:ext uri="{FF2B5EF4-FFF2-40B4-BE49-F238E27FC236}">
              <a16:creationId xmlns="" xmlns:a16="http://schemas.microsoft.com/office/drawing/2014/main" id="{8085489C-EBE7-40E6-BC75-5310EA5A6FE8}"/>
            </a:ext>
          </a:extLst>
        </xdr:cNvPr>
        <xdr:cNvSpPr txBox="1"/>
      </xdr:nvSpPr>
      <xdr:spPr>
        <a:xfrm>
          <a:off x="4455307" y="6033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50673</xdr:rowOff>
    </xdr:from>
    <xdr:to>
      <xdr:col>19</xdr:col>
      <xdr:colOff>187325</xdr:colOff>
      <xdr:row>31</xdr:row>
      <xdr:rowOff>152273</xdr:rowOff>
    </xdr:to>
    <xdr:sp macro="" textlink="">
      <xdr:nvSpPr>
        <xdr:cNvPr id="91" name="楕円 90">
          <a:extLst>
            <a:ext uri="{FF2B5EF4-FFF2-40B4-BE49-F238E27FC236}">
              <a16:creationId xmlns="" xmlns:a16="http://schemas.microsoft.com/office/drawing/2014/main" id="{229E4911-B5C7-42C7-9CDF-B57FBAB88007}"/>
            </a:ext>
          </a:extLst>
        </xdr:cNvPr>
        <xdr:cNvSpPr/>
      </xdr:nvSpPr>
      <xdr:spPr>
        <a:xfrm>
          <a:off x="3701122" y="6050544"/>
          <a:ext cx="8753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101473</xdr:rowOff>
    </xdr:from>
    <xdr:to>
      <xdr:col>23</xdr:col>
      <xdr:colOff>85725</xdr:colOff>
      <xdr:row>31</xdr:row>
      <xdr:rowOff>105791</xdr:rowOff>
    </xdr:to>
    <xdr:cxnSp macro="">
      <xdr:nvCxnSpPr>
        <xdr:cNvPr id="92" name="直線コネクタ 91">
          <a:extLst>
            <a:ext uri="{FF2B5EF4-FFF2-40B4-BE49-F238E27FC236}">
              <a16:creationId xmlns="" xmlns:a16="http://schemas.microsoft.com/office/drawing/2014/main" id="{F7BCE024-A23A-4AA1-8A40-2EF0E2BA22B1}"/>
            </a:ext>
          </a:extLst>
        </xdr:cNvPr>
        <xdr:cNvCxnSpPr/>
      </xdr:nvCxnSpPr>
      <xdr:spPr>
        <a:xfrm>
          <a:off x="3751922" y="6101344"/>
          <a:ext cx="652585"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65786</xdr:rowOff>
    </xdr:from>
    <xdr:to>
      <xdr:col>15</xdr:col>
      <xdr:colOff>187325</xdr:colOff>
      <xdr:row>31</xdr:row>
      <xdr:rowOff>167386</xdr:rowOff>
    </xdr:to>
    <xdr:sp macro="" textlink="">
      <xdr:nvSpPr>
        <xdr:cNvPr id="93" name="楕円 92">
          <a:extLst>
            <a:ext uri="{FF2B5EF4-FFF2-40B4-BE49-F238E27FC236}">
              <a16:creationId xmlns="" xmlns:a16="http://schemas.microsoft.com/office/drawing/2014/main" id="{71A4EF4E-CCA0-4919-9AA5-63CAD2E4D1CB}"/>
            </a:ext>
          </a:extLst>
        </xdr:cNvPr>
        <xdr:cNvSpPr/>
      </xdr:nvSpPr>
      <xdr:spPr>
        <a:xfrm>
          <a:off x="2997737" y="6065657"/>
          <a:ext cx="8753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101473</xdr:rowOff>
    </xdr:from>
    <xdr:to>
      <xdr:col>19</xdr:col>
      <xdr:colOff>136525</xdr:colOff>
      <xdr:row>31</xdr:row>
      <xdr:rowOff>116586</xdr:rowOff>
    </xdr:to>
    <xdr:cxnSp macro="">
      <xdr:nvCxnSpPr>
        <xdr:cNvPr id="94" name="直線コネクタ 93">
          <a:extLst>
            <a:ext uri="{FF2B5EF4-FFF2-40B4-BE49-F238E27FC236}">
              <a16:creationId xmlns="" xmlns:a16="http://schemas.microsoft.com/office/drawing/2014/main" id="{01C1F09E-A3D0-4B33-A0B0-AC5073BF0E4D}"/>
            </a:ext>
          </a:extLst>
        </xdr:cNvPr>
        <xdr:cNvCxnSpPr/>
      </xdr:nvCxnSpPr>
      <xdr:spPr>
        <a:xfrm flipV="1">
          <a:off x="3048537" y="6101344"/>
          <a:ext cx="703385"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50673</xdr:rowOff>
    </xdr:from>
    <xdr:to>
      <xdr:col>11</xdr:col>
      <xdr:colOff>187325</xdr:colOff>
      <xdr:row>31</xdr:row>
      <xdr:rowOff>152273</xdr:rowOff>
    </xdr:to>
    <xdr:sp macro="" textlink="">
      <xdr:nvSpPr>
        <xdr:cNvPr id="95" name="楕円 94">
          <a:extLst>
            <a:ext uri="{FF2B5EF4-FFF2-40B4-BE49-F238E27FC236}">
              <a16:creationId xmlns="" xmlns:a16="http://schemas.microsoft.com/office/drawing/2014/main" id="{5109140C-FE61-428F-A7F0-72CE2B6224F3}"/>
            </a:ext>
          </a:extLst>
        </xdr:cNvPr>
        <xdr:cNvSpPr/>
      </xdr:nvSpPr>
      <xdr:spPr>
        <a:xfrm>
          <a:off x="2294353" y="6050544"/>
          <a:ext cx="8753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101473</xdr:rowOff>
    </xdr:from>
    <xdr:to>
      <xdr:col>15</xdr:col>
      <xdr:colOff>136525</xdr:colOff>
      <xdr:row>31</xdr:row>
      <xdr:rowOff>116586</xdr:rowOff>
    </xdr:to>
    <xdr:cxnSp macro="">
      <xdr:nvCxnSpPr>
        <xdr:cNvPr id="96" name="直線コネクタ 95">
          <a:extLst>
            <a:ext uri="{FF2B5EF4-FFF2-40B4-BE49-F238E27FC236}">
              <a16:creationId xmlns="" xmlns:a16="http://schemas.microsoft.com/office/drawing/2014/main" id="{7D46CE3D-DDC4-4644-B904-6362EA6E0351}"/>
            </a:ext>
          </a:extLst>
        </xdr:cNvPr>
        <xdr:cNvCxnSpPr/>
      </xdr:nvCxnSpPr>
      <xdr:spPr>
        <a:xfrm>
          <a:off x="2345153" y="6101344"/>
          <a:ext cx="703384"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48514</xdr:rowOff>
    </xdr:from>
    <xdr:to>
      <xdr:col>7</xdr:col>
      <xdr:colOff>187325</xdr:colOff>
      <xdr:row>31</xdr:row>
      <xdr:rowOff>150114</xdr:rowOff>
    </xdr:to>
    <xdr:sp macro="" textlink="">
      <xdr:nvSpPr>
        <xdr:cNvPr id="97" name="楕円 96">
          <a:extLst>
            <a:ext uri="{FF2B5EF4-FFF2-40B4-BE49-F238E27FC236}">
              <a16:creationId xmlns="" xmlns:a16="http://schemas.microsoft.com/office/drawing/2014/main" id="{0973F78F-A9D7-41F1-9FEF-6412DF9F387D}"/>
            </a:ext>
          </a:extLst>
        </xdr:cNvPr>
        <xdr:cNvSpPr/>
      </xdr:nvSpPr>
      <xdr:spPr>
        <a:xfrm>
          <a:off x="1590968" y="6048385"/>
          <a:ext cx="87532"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99314</xdr:rowOff>
    </xdr:from>
    <xdr:to>
      <xdr:col>11</xdr:col>
      <xdr:colOff>136525</xdr:colOff>
      <xdr:row>31</xdr:row>
      <xdr:rowOff>101473</xdr:rowOff>
    </xdr:to>
    <xdr:cxnSp macro="">
      <xdr:nvCxnSpPr>
        <xdr:cNvPr id="98" name="直線コネクタ 97">
          <a:extLst>
            <a:ext uri="{FF2B5EF4-FFF2-40B4-BE49-F238E27FC236}">
              <a16:creationId xmlns="" xmlns:a16="http://schemas.microsoft.com/office/drawing/2014/main" id="{3DFDC6D7-28B2-4216-8008-7057DE117011}"/>
            </a:ext>
          </a:extLst>
        </xdr:cNvPr>
        <xdr:cNvCxnSpPr/>
      </xdr:nvCxnSpPr>
      <xdr:spPr>
        <a:xfrm>
          <a:off x="1641768" y="6099185"/>
          <a:ext cx="703385"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99" name="n_1aveValue有形固定資産減価償却率">
          <a:extLst>
            <a:ext uri="{FF2B5EF4-FFF2-40B4-BE49-F238E27FC236}">
              <a16:creationId xmlns="" xmlns:a16="http://schemas.microsoft.com/office/drawing/2014/main" id="{FCB68993-83EF-4929-A92C-263338543935}"/>
            </a:ext>
          </a:extLst>
        </xdr:cNvPr>
        <xdr:cNvSpPr txBox="1"/>
      </xdr:nvSpPr>
      <xdr:spPr>
        <a:xfrm>
          <a:off x="3551320" y="548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100" name="n_2aveValue有形固定資産減価償却率">
          <a:extLst>
            <a:ext uri="{FF2B5EF4-FFF2-40B4-BE49-F238E27FC236}">
              <a16:creationId xmlns="" xmlns:a16="http://schemas.microsoft.com/office/drawing/2014/main" id="{15302AF2-A18B-4D34-B6A8-B7FA9C036525}"/>
            </a:ext>
          </a:extLst>
        </xdr:cNvPr>
        <xdr:cNvSpPr txBox="1"/>
      </xdr:nvSpPr>
      <xdr:spPr>
        <a:xfrm>
          <a:off x="2860635" y="54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101" name="n_3aveValue有形固定資産減価償却率">
          <a:extLst>
            <a:ext uri="{FF2B5EF4-FFF2-40B4-BE49-F238E27FC236}">
              <a16:creationId xmlns="" xmlns:a16="http://schemas.microsoft.com/office/drawing/2014/main" id="{4717EF2D-FED2-4C27-97F8-F902597F1DB4}"/>
            </a:ext>
          </a:extLst>
        </xdr:cNvPr>
        <xdr:cNvSpPr txBox="1"/>
      </xdr:nvSpPr>
      <xdr:spPr>
        <a:xfrm>
          <a:off x="2157251" y="545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102" name="n_4aveValue有形固定資産減価償却率">
          <a:extLst>
            <a:ext uri="{FF2B5EF4-FFF2-40B4-BE49-F238E27FC236}">
              <a16:creationId xmlns="" xmlns:a16="http://schemas.microsoft.com/office/drawing/2014/main" id="{946DF457-19D6-4615-992C-EC33E606E659}"/>
            </a:ext>
          </a:extLst>
        </xdr:cNvPr>
        <xdr:cNvSpPr txBox="1"/>
      </xdr:nvSpPr>
      <xdr:spPr>
        <a:xfrm>
          <a:off x="1453866" y="5428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143400</xdr:rowOff>
    </xdr:from>
    <xdr:ext cx="405111" cy="259045"/>
    <xdr:sp macro="" textlink="">
      <xdr:nvSpPr>
        <xdr:cNvPr id="103" name="n_1mainValue有形固定資産減価償却率">
          <a:extLst>
            <a:ext uri="{FF2B5EF4-FFF2-40B4-BE49-F238E27FC236}">
              <a16:creationId xmlns="" xmlns:a16="http://schemas.microsoft.com/office/drawing/2014/main" id="{9E64975F-2C03-4F12-84AB-070560ABA707}"/>
            </a:ext>
          </a:extLst>
        </xdr:cNvPr>
        <xdr:cNvSpPr txBox="1"/>
      </xdr:nvSpPr>
      <xdr:spPr>
        <a:xfrm>
          <a:off x="3551320" y="6143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158513</xdr:rowOff>
    </xdr:from>
    <xdr:ext cx="405111" cy="259045"/>
    <xdr:sp macro="" textlink="">
      <xdr:nvSpPr>
        <xdr:cNvPr id="104" name="n_2mainValue有形固定資産減価償却率">
          <a:extLst>
            <a:ext uri="{FF2B5EF4-FFF2-40B4-BE49-F238E27FC236}">
              <a16:creationId xmlns="" xmlns:a16="http://schemas.microsoft.com/office/drawing/2014/main" id="{D1706D67-40DE-461A-A087-1CF50A5072B8}"/>
            </a:ext>
          </a:extLst>
        </xdr:cNvPr>
        <xdr:cNvSpPr txBox="1"/>
      </xdr:nvSpPr>
      <xdr:spPr>
        <a:xfrm>
          <a:off x="2860635" y="6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105" name="n_3mainValue有形固定資産減価償却率">
          <a:extLst>
            <a:ext uri="{FF2B5EF4-FFF2-40B4-BE49-F238E27FC236}">
              <a16:creationId xmlns="" xmlns:a16="http://schemas.microsoft.com/office/drawing/2014/main" id="{CDC1EB45-B517-4D8A-A3B6-3246B930C2CD}"/>
            </a:ext>
          </a:extLst>
        </xdr:cNvPr>
        <xdr:cNvSpPr txBox="1"/>
      </xdr:nvSpPr>
      <xdr:spPr>
        <a:xfrm>
          <a:off x="2157251" y="6143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141241</xdr:rowOff>
    </xdr:from>
    <xdr:ext cx="405111" cy="259045"/>
    <xdr:sp macro="" textlink="">
      <xdr:nvSpPr>
        <xdr:cNvPr id="106" name="n_4mainValue有形固定資産減価償却率">
          <a:extLst>
            <a:ext uri="{FF2B5EF4-FFF2-40B4-BE49-F238E27FC236}">
              <a16:creationId xmlns="" xmlns:a16="http://schemas.microsoft.com/office/drawing/2014/main" id="{A986C1A6-8A3E-4842-8A85-73F9DFFF3FB4}"/>
            </a:ext>
          </a:extLst>
        </xdr:cNvPr>
        <xdr:cNvSpPr txBox="1"/>
      </xdr:nvSpPr>
      <xdr:spPr>
        <a:xfrm>
          <a:off x="1453866" y="614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 xmlns:a16="http://schemas.microsoft.com/office/drawing/2014/main" id="{FF9ED3FE-8A51-4D74-9389-A0C7B0009799}"/>
            </a:ext>
          </a:extLst>
        </xdr:cNvPr>
        <xdr:cNvSpPr/>
      </xdr:nvSpPr>
      <xdr:spPr>
        <a:xfrm>
          <a:off x="10446776" y="4207754"/>
          <a:ext cx="3904761" cy="30138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 xmlns:a16="http://schemas.microsoft.com/office/drawing/2014/main" id="{38B526DA-1E69-472E-8EF9-A230C7FA5011}"/>
            </a:ext>
          </a:extLst>
        </xdr:cNvPr>
        <xdr:cNvSpPr/>
      </xdr:nvSpPr>
      <xdr:spPr>
        <a:xfrm>
          <a:off x="11429096" y="4561777"/>
          <a:ext cx="961244" cy="27044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 xmlns:a16="http://schemas.microsoft.com/office/drawing/2014/main" id="{07A79436-1EA6-4070-9E01-D5DD992E6403}"/>
            </a:ext>
          </a:extLst>
        </xdr:cNvPr>
        <xdr:cNvSpPr/>
      </xdr:nvSpPr>
      <xdr:spPr>
        <a:xfrm>
          <a:off x="12757348" y="4545106"/>
          <a:ext cx="879518" cy="30378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 xmlns:a16="http://schemas.microsoft.com/office/drawing/2014/main" id="{E8E00A3D-14AC-4284-BEBF-AC34AD9BCFA3}"/>
            </a:ext>
          </a:extLst>
        </xdr:cNvPr>
        <xdr:cNvSpPr/>
      </xdr:nvSpPr>
      <xdr:spPr>
        <a:xfrm>
          <a:off x="14315391" y="4326695"/>
          <a:ext cx="1406769" cy="245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 xmlns:a16="http://schemas.microsoft.com/office/drawing/2014/main" id="{E5A4CF22-FF64-43FB-AC7D-982757D89FAB}"/>
            </a:ext>
          </a:extLst>
        </xdr:cNvPr>
        <xdr:cNvSpPr/>
      </xdr:nvSpPr>
      <xdr:spPr>
        <a:xfrm>
          <a:off x="14315391" y="450913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 xmlns:a16="http://schemas.microsoft.com/office/drawing/2014/main" id="{5AFFB7F8-831A-4322-9CCD-5D86D70180D7}"/>
            </a:ext>
          </a:extLst>
        </xdr:cNvPr>
        <xdr:cNvSpPr/>
      </xdr:nvSpPr>
      <xdr:spPr>
        <a:xfrm>
          <a:off x="15722160" y="4326695"/>
          <a:ext cx="1406770" cy="245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 xmlns:a16="http://schemas.microsoft.com/office/drawing/2014/main" id="{DE0D5617-50BD-4934-990B-C9FF33DB1F51}"/>
            </a:ext>
          </a:extLst>
        </xdr:cNvPr>
        <xdr:cNvSpPr/>
      </xdr:nvSpPr>
      <xdr:spPr>
        <a:xfrm>
          <a:off x="15722160" y="4509135"/>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 xmlns:a16="http://schemas.microsoft.com/office/drawing/2014/main" id="{0D5ADE2F-A7E2-4204-903D-BA13E515F3C0}"/>
            </a:ext>
          </a:extLst>
        </xdr:cNvPr>
        <xdr:cNvSpPr/>
      </xdr:nvSpPr>
      <xdr:spPr>
        <a:xfrm>
          <a:off x="17241276" y="4326695"/>
          <a:ext cx="1406769" cy="245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 xmlns:a16="http://schemas.microsoft.com/office/drawing/2014/main" id="{5332CF74-2F1F-4984-9A71-8000A8F7AC39}"/>
            </a:ext>
          </a:extLst>
        </xdr:cNvPr>
        <xdr:cNvSpPr/>
      </xdr:nvSpPr>
      <xdr:spPr>
        <a:xfrm>
          <a:off x="17241276" y="450913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 xmlns:a16="http://schemas.microsoft.com/office/drawing/2014/main" id="{11EC4295-A365-49ED-8583-D05B14854DE5}"/>
            </a:ext>
          </a:extLst>
        </xdr:cNvPr>
        <xdr:cNvSpPr/>
      </xdr:nvSpPr>
      <xdr:spPr>
        <a:xfrm>
          <a:off x="10446776" y="4884860"/>
          <a:ext cx="3904761" cy="2127347"/>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 xmlns:a16="http://schemas.microsoft.com/office/drawing/2014/main" id="{D7AC4010-F4B8-4BC8-AF1D-15C68D05A240}"/>
            </a:ext>
          </a:extLst>
        </xdr:cNvPr>
        <xdr:cNvSpPr/>
      </xdr:nvSpPr>
      <xdr:spPr>
        <a:xfrm>
          <a:off x="14603583" y="4884860"/>
          <a:ext cx="4396154" cy="212734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 xmlns:a16="http://schemas.microsoft.com/office/drawing/2014/main" id="{89F95ABC-1BB3-451D-AFAF-F48FDD9468F0}"/>
            </a:ext>
          </a:extLst>
        </xdr:cNvPr>
        <xdr:cNvSpPr/>
      </xdr:nvSpPr>
      <xdr:spPr>
        <a:xfrm>
          <a:off x="14603583" y="4948360"/>
          <a:ext cx="4220308"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 xmlns:a16="http://schemas.microsoft.com/office/drawing/2014/main" id="{36FFC48D-237C-4504-9C4C-24CBD0B5CCEA}"/>
            </a:ext>
          </a:extLst>
        </xdr:cNvPr>
        <xdr:cNvSpPr txBox="1"/>
      </xdr:nvSpPr>
      <xdr:spPr>
        <a:xfrm>
          <a:off x="14679783" y="5171684"/>
          <a:ext cx="4207608" cy="1751623"/>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当初に建設した施設の起債償還が終了してきているため、類似団体と比較して低い結果となっている。しかしながら、令和元年度建設の新生涯学習センター（るり色ふるさと館）や令和２年度から建設開始した市営住宅建替えに係る償還や各施設の老朽化等将来の負担増も懸念され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 xmlns:a16="http://schemas.microsoft.com/office/drawing/2014/main" id="{25ECB5E2-9CE1-459F-9263-AECFD8F51E61}"/>
            </a:ext>
          </a:extLst>
        </xdr:cNvPr>
        <xdr:cNvSpPr txBox="1"/>
      </xdr:nvSpPr>
      <xdr:spPr>
        <a:xfrm>
          <a:off x="10408676" y="469699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 xmlns:a16="http://schemas.microsoft.com/office/drawing/2014/main" id="{3ACDCBDD-47AF-4B69-B8B2-226B62934979}"/>
            </a:ext>
          </a:extLst>
        </xdr:cNvPr>
        <xdr:cNvCxnSpPr/>
      </xdr:nvCxnSpPr>
      <xdr:spPr>
        <a:xfrm>
          <a:off x="10446776" y="7012207"/>
          <a:ext cx="390476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 xmlns:a16="http://schemas.microsoft.com/office/drawing/2014/main" id="{75552702-79DF-4034-BB03-22382A5594DF}"/>
            </a:ext>
          </a:extLst>
        </xdr:cNvPr>
        <xdr:cNvSpPr txBox="1"/>
      </xdr:nvSpPr>
      <xdr:spPr>
        <a:xfrm>
          <a:off x="9944413" y="69184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 xmlns:a16="http://schemas.microsoft.com/office/drawing/2014/main" id="{2FF75425-C00E-4730-8629-1F802796E90A}"/>
            </a:ext>
          </a:extLst>
        </xdr:cNvPr>
        <xdr:cNvCxnSpPr/>
      </xdr:nvCxnSpPr>
      <xdr:spPr>
        <a:xfrm>
          <a:off x="10446776" y="6706417"/>
          <a:ext cx="390476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 xmlns:a16="http://schemas.microsoft.com/office/drawing/2014/main" id="{67AFC466-0CF5-4ED3-B199-DB4C5E3A6748}"/>
            </a:ext>
          </a:extLst>
        </xdr:cNvPr>
        <xdr:cNvSpPr txBox="1"/>
      </xdr:nvSpPr>
      <xdr:spPr>
        <a:xfrm>
          <a:off x="9944413" y="661525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 xmlns:a16="http://schemas.microsoft.com/office/drawing/2014/main" id="{AAAF6D8C-66B9-4A8E-922D-24BA005C5DE4}"/>
            </a:ext>
          </a:extLst>
        </xdr:cNvPr>
        <xdr:cNvCxnSpPr/>
      </xdr:nvCxnSpPr>
      <xdr:spPr>
        <a:xfrm>
          <a:off x="10446776" y="6403263"/>
          <a:ext cx="390476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 xmlns:a16="http://schemas.microsoft.com/office/drawing/2014/main" id="{B491AF9D-FF08-4613-B691-918136D5ABE0}"/>
            </a:ext>
          </a:extLst>
        </xdr:cNvPr>
        <xdr:cNvSpPr txBox="1"/>
      </xdr:nvSpPr>
      <xdr:spPr>
        <a:xfrm>
          <a:off x="9944413" y="631210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 xmlns:a16="http://schemas.microsoft.com/office/drawing/2014/main" id="{E8709692-1724-4C5B-A8BA-46ACFA2AEE03}"/>
            </a:ext>
          </a:extLst>
        </xdr:cNvPr>
        <xdr:cNvCxnSpPr/>
      </xdr:nvCxnSpPr>
      <xdr:spPr>
        <a:xfrm>
          <a:off x="10446776" y="6100110"/>
          <a:ext cx="390476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 xmlns:a16="http://schemas.microsoft.com/office/drawing/2014/main" id="{A68C604D-21BF-4236-8DE9-82BF5AC871CB}"/>
            </a:ext>
          </a:extLst>
        </xdr:cNvPr>
        <xdr:cNvSpPr txBox="1"/>
      </xdr:nvSpPr>
      <xdr:spPr>
        <a:xfrm>
          <a:off x="10001894" y="600630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 xmlns:a16="http://schemas.microsoft.com/office/drawing/2014/main" id="{7400CE2C-5781-4597-B9C0-28867E872CFA}"/>
            </a:ext>
          </a:extLst>
        </xdr:cNvPr>
        <xdr:cNvCxnSpPr/>
      </xdr:nvCxnSpPr>
      <xdr:spPr>
        <a:xfrm>
          <a:off x="10446776" y="5796957"/>
          <a:ext cx="390476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 xmlns:a16="http://schemas.microsoft.com/office/drawing/2014/main" id="{E122A7C5-4B98-47AA-BC16-5695245D1AF6}"/>
            </a:ext>
          </a:extLst>
        </xdr:cNvPr>
        <xdr:cNvSpPr txBox="1"/>
      </xdr:nvSpPr>
      <xdr:spPr>
        <a:xfrm>
          <a:off x="10001894" y="57031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 xmlns:a16="http://schemas.microsoft.com/office/drawing/2014/main" id="{08C6DFDD-BAFF-4323-965C-6572636ACFC1}"/>
            </a:ext>
          </a:extLst>
        </xdr:cNvPr>
        <xdr:cNvCxnSpPr/>
      </xdr:nvCxnSpPr>
      <xdr:spPr>
        <a:xfrm>
          <a:off x="10446776" y="5493804"/>
          <a:ext cx="390476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 xmlns:a16="http://schemas.microsoft.com/office/drawing/2014/main" id="{FA1B3090-A20B-45D4-B0D1-25A187109F82}"/>
            </a:ext>
          </a:extLst>
        </xdr:cNvPr>
        <xdr:cNvSpPr txBox="1"/>
      </xdr:nvSpPr>
      <xdr:spPr>
        <a:xfrm>
          <a:off x="10001894" y="540000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 xmlns:a16="http://schemas.microsoft.com/office/drawing/2014/main" id="{0EF333A4-1633-483F-A3F6-86C692542E40}"/>
            </a:ext>
          </a:extLst>
        </xdr:cNvPr>
        <xdr:cNvCxnSpPr/>
      </xdr:nvCxnSpPr>
      <xdr:spPr>
        <a:xfrm>
          <a:off x="10446776" y="5188012"/>
          <a:ext cx="390476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 xmlns:a16="http://schemas.microsoft.com/office/drawing/2014/main" id="{89A1313D-27C4-496D-8025-6DB309A5F4BA}"/>
            </a:ext>
          </a:extLst>
        </xdr:cNvPr>
        <xdr:cNvSpPr txBox="1"/>
      </xdr:nvSpPr>
      <xdr:spPr>
        <a:xfrm>
          <a:off x="10104486" y="50968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 xmlns:a16="http://schemas.microsoft.com/office/drawing/2014/main" id="{7CEEFDAB-DAEB-429E-B41A-4A794FB50391}"/>
            </a:ext>
          </a:extLst>
        </xdr:cNvPr>
        <xdr:cNvCxnSpPr/>
      </xdr:nvCxnSpPr>
      <xdr:spPr>
        <a:xfrm>
          <a:off x="10446776" y="4884860"/>
          <a:ext cx="3904761"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 xmlns:a16="http://schemas.microsoft.com/office/drawing/2014/main" id="{AE0E7EE9-2B79-4B47-B066-A2D281B821AF}"/>
            </a:ext>
          </a:extLst>
        </xdr:cNvPr>
        <xdr:cNvSpPr/>
      </xdr:nvSpPr>
      <xdr:spPr>
        <a:xfrm>
          <a:off x="10446776" y="4884860"/>
          <a:ext cx="3904761" cy="2127347"/>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37" name="直線コネクタ 136">
          <a:extLst>
            <a:ext uri="{FF2B5EF4-FFF2-40B4-BE49-F238E27FC236}">
              <a16:creationId xmlns="" xmlns:a16="http://schemas.microsoft.com/office/drawing/2014/main" id="{DA77BFE2-B0BB-4BAC-8409-61244EE7C40E}"/>
            </a:ext>
          </a:extLst>
        </xdr:cNvPr>
        <xdr:cNvCxnSpPr/>
      </xdr:nvCxnSpPr>
      <xdr:spPr>
        <a:xfrm flipV="1">
          <a:off x="13658948" y="5385546"/>
          <a:ext cx="1269" cy="122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38" name="債務償還比率最小値テキスト">
          <a:extLst>
            <a:ext uri="{FF2B5EF4-FFF2-40B4-BE49-F238E27FC236}">
              <a16:creationId xmlns="" xmlns:a16="http://schemas.microsoft.com/office/drawing/2014/main" id="{CB6C7170-0D24-4CE0-91AB-35CE9A88ACE2}"/>
            </a:ext>
          </a:extLst>
        </xdr:cNvPr>
        <xdr:cNvSpPr txBox="1"/>
      </xdr:nvSpPr>
      <xdr:spPr>
        <a:xfrm>
          <a:off x="13711653" y="66161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39" name="直線コネクタ 138">
          <a:extLst>
            <a:ext uri="{FF2B5EF4-FFF2-40B4-BE49-F238E27FC236}">
              <a16:creationId xmlns="" xmlns:a16="http://schemas.microsoft.com/office/drawing/2014/main" id="{5DF9C61F-1351-47CF-A847-EE931DBCC3E4}"/>
            </a:ext>
          </a:extLst>
        </xdr:cNvPr>
        <xdr:cNvCxnSpPr/>
      </xdr:nvCxnSpPr>
      <xdr:spPr>
        <a:xfrm>
          <a:off x="13586607" y="6612311"/>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40" name="債務償還比率最大値テキスト">
          <a:extLst>
            <a:ext uri="{FF2B5EF4-FFF2-40B4-BE49-F238E27FC236}">
              <a16:creationId xmlns="" xmlns:a16="http://schemas.microsoft.com/office/drawing/2014/main" id="{1BB017F0-9574-4CAF-9210-D907FD0A564E}"/>
            </a:ext>
          </a:extLst>
        </xdr:cNvPr>
        <xdr:cNvSpPr txBox="1"/>
      </xdr:nvSpPr>
      <xdr:spPr>
        <a:xfrm>
          <a:off x="13711653" y="516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41" name="直線コネクタ 140">
          <a:extLst>
            <a:ext uri="{FF2B5EF4-FFF2-40B4-BE49-F238E27FC236}">
              <a16:creationId xmlns="" xmlns:a16="http://schemas.microsoft.com/office/drawing/2014/main" id="{181CD354-29D6-4ED1-A02B-97E48E0FD4DB}"/>
            </a:ext>
          </a:extLst>
        </xdr:cNvPr>
        <xdr:cNvCxnSpPr/>
      </xdr:nvCxnSpPr>
      <xdr:spPr>
        <a:xfrm>
          <a:off x="13586607" y="5385546"/>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42" name="債務償還比率平均値テキスト">
          <a:extLst>
            <a:ext uri="{FF2B5EF4-FFF2-40B4-BE49-F238E27FC236}">
              <a16:creationId xmlns="" xmlns:a16="http://schemas.microsoft.com/office/drawing/2014/main" id="{6759287D-F33A-43CA-9F4B-5ADB1B6160ED}"/>
            </a:ext>
          </a:extLst>
        </xdr:cNvPr>
        <xdr:cNvSpPr txBox="1"/>
      </xdr:nvSpPr>
      <xdr:spPr>
        <a:xfrm>
          <a:off x="13711653" y="5793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43" name="フローチャート: 判断 142">
          <a:extLst>
            <a:ext uri="{FF2B5EF4-FFF2-40B4-BE49-F238E27FC236}">
              <a16:creationId xmlns="" xmlns:a16="http://schemas.microsoft.com/office/drawing/2014/main" id="{377C78EB-E953-4A5C-89C3-F6FAA5893E82}"/>
            </a:ext>
          </a:extLst>
        </xdr:cNvPr>
        <xdr:cNvSpPr/>
      </xdr:nvSpPr>
      <xdr:spPr>
        <a:xfrm>
          <a:off x="13624707" y="5815450"/>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44" name="フローチャート: 判断 143">
          <a:extLst>
            <a:ext uri="{FF2B5EF4-FFF2-40B4-BE49-F238E27FC236}">
              <a16:creationId xmlns="" xmlns:a16="http://schemas.microsoft.com/office/drawing/2014/main" id="{F5AA1F41-5FB4-48CD-8016-78B84B7B45F9}"/>
            </a:ext>
          </a:extLst>
        </xdr:cNvPr>
        <xdr:cNvSpPr/>
      </xdr:nvSpPr>
      <xdr:spPr>
        <a:xfrm>
          <a:off x="12957468" y="586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45" name="フローチャート: 判断 144">
          <a:extLst>
            <a:ext uri="{FF2B5EF4-FFF2-40B4-BE49-F238E27FC236}">
              <a16:creationId xmlns="" xmlns:a16="http://schemas.microsoft.com/office/drawing/2014/main" id="{FF61D848-E676-4AC9-938F-ABA819B8AE24}"/>
            </a:ext>
          </a:extLst>
        </xdr:cNvPr>
        <xdr:cNvSpPr/>
      </xdr:nvSpPr>
      <xdr:spPr>
        <a:xfrm>
          <a:off x="12254083" y="583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46" name="フローチャート: 判断 145">
          <a:extLst>
            <a:ext uri="{FF2B5EF4-FFF2-40B4-BE49-F238E27FC236}">
              <a16:creationId xmlns="" xmlns:a16="http://schemas.microsoft.com/office/drawing/2014/main" id="{42DC967D-9EA1-49C9-A03C-9C596F65D04B}"/>
            </a:ext>
          </a:extLst>
        </xdr:cNvPr>
        <xdr:cNvSpPr/>
      </xdr:nvSpPr>
      <xdr:spPr>
        <a:xfrm>
          <a:off x="11550699" y="5830769"/>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47" name="フローチャート: 判断 146">
          <a:extLst>
            <a:ext uri="{FF2B5EF4-FFF2-40B4-BE49-F238E27FC236}">
              <a16:creationId xmlns="" xmlns:a16="http://schemas.microsoft.com/office/drawing/2014/main" id="{FD7170E7-50A5-48D3-8C5A-B220E4282CF8}"/>
            </a:ext>
          </a:extLst>
        </xdr:cNvPr>
        <xdr:cNvSpPr/>
      </xdr:nvSpPr>
      <xdr:spPr>
        <a:xfrm>
          <a:off x="10847314" y="5809385"/>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 xmlns:a16="http://schemas.microsoft.com/office/drawing/2014/main" id="{2D1A77E9-41EC-453D-A7FF-78BFCBDBF8AD}"/>
            </a:ext>
          </a:extLst>
        </xdr:cNvPr>
        <xdr:cNvSpPr txBox="1"/>
      </xdr:nvSpPr>
      <xdr:spPr>
        <a:xfrm>
          <a:off x="13497707" y="705546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 xmlns:a16="http://schemas.microsoft.com/office/drawing/2014/main" id="{5F73297A-4CCC-4123-8399-C77084B728CF}"/>
            </a:ext>
          </a:extLst>
        </xdr:cNvPr>
        <xdr:cNvSpPr txBox="1"/>
      </xdr:nvSpPr>
      <xdr:spPr>
        <a:xfrm>
          <a:off x="12845122" y="705546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 xmlns:a16="http://schemas.microsoft.com/office/drawing/2014/main" id="{00B8E9EE-09F8-4383-9BC2-BE4C2C5C0CFB}"/>
            </a:ext>
          </a:extLst>
        </xdr:cNvPr>
        <xdr:cNvSpPr txBox="1"/>
      </xdr:nvSpPr>
      <xdr:spPr>
        <a:xfrm>
          <a:off x="12141737" y="705546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 xmlns:a16="http://schemas.microsoft.com/office/drawing/2014/main" id="{83C6172C-0C51-45A1-BC06-B555FF54D2C4}"/>
            </a:ext>
          </a:extLst>
        </xdr:cNvPr>
        <xdr:cNvSpPr txBox="1"/>
      </xdr:nvSpPr>
      <xdr:spPr>
        <a:xfrm>
          <a:off x="11438353" y="705546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 xmlns:a16="http://schemas.microsoft.com/office/drawing/2014/main" id="{55579D96-0DDA-4B08-A51D-AC28758F431A}"/>
            </a:ext>
          </a:extLst>
        </xdr:cNvPr>
        <xdr:cNvSpPr txBox="1"/>
      </xdr:nvSpPr>
      <xdr:spPr>
        <a:xfrm>
          <a:off x="10734968" y="705546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81716</xdr:rowOff>
    </xdr:from>
    <xdr:to>
      <xdr:col>76</xdr:col>
      <xdr:colOff>73025</xdr:colOff>
      <xdr:row>29</xdr:row>
      <xdr:rowOff>11866</xdr:rowOff>
    </xdr:to>
    <xdr:sp macro="" textlink="">
      <xdr:nvSpPr>
        <xdr:cNvPr id="153" name="楕円 152">
          <a:extLst>
            <a:ext uri="{FF2B5EF4-FFF2-40B4-BE49-F238E27FC236}">
              <a16:creationId xmlns="" xmlns:a16="http://schemas.microsoft.com/office/drawing/2014/main" id="{50259E7C-0BCB-42EC-AFE4-042D81EE497B}"/>
            </a:ext>
          </a:extLst>
        </xdr:cNvPr>
        <xdr:cNvSpPr/>
      </xdr:nvSpPr>
      <xdr:spPr>
        <a:xfrm>
          <a:off x="13624707" y="5575150"/>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104593</xdr:rowOff>
    </xdr:from>
    <xdr:ext cx="469744" cy="259045"/>
    <xdr:sp macro="" textlink="">
      <xdr:nvSpPr>
        <xdr:cNvPr id="154" name="債務償還比率該当値テキスト">
          <a:extLst>
            <a:ext uri="{FF2B5EF4-FFF2-40B4-BE49-F238E27FC236}">
              <a16:creationId xmlns="" xmlns:a16="http://schemas.microsoft.com/office/drawing/2014/main" id="{4EFD6189-C5E8-4ABA-A162-3BEBFD295A8C}"/>
            </a:ext>
          </a:extLst>
        </xdr:cNvPr>
        <xdr:cNvSpPr txBox="1"/>
      </xdr:nvSpPr>
      <xdr:spPr>
        <a:xfrm>
          <a:off x="13711653" y="542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149158</xdr:rowOff>
    </xdr:from>
    <xdr:to>
      <xdr:col>72</xdr:col>
      <xdr:colOff>123825</xdr:colOff>
      <xdr:row>29</xdr:row>
      <xdr:rowOff>79308</xdr:rowOff>
    </xdr:to>
    <xdr:sp macro="" textlink="">
      <xdr:nvSpPr>
        <xdr:cNvPr id="155" name="楕円 154">
          <a:extLst>
            <a:ext uri="{FF2B5EF4-FFF2-40B4-BE49-F238E27FC236}">
              <a16:creationId xmlns="" xmlns:a16="http://schemas.microsoft.com/office/drawing/2014/main" id="{8AFD9B95-B0F6-4B95-8617-BFE449A76974}"/>
            </a:ext>
          </a:extLst>
        </xdr:cNvPr>
        <xdr:cNvSpPr/>
      </xdr:nvSpPr>
      <xdr:spPr>
        <a:xfrm>
          <a:off x="12957468" y="5642592"/>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132516</xdr:rowOff>
    </xdr:from>
    <xdr:to>
      <xdr:col>76</xdr:col>
      <xdr:colOff>22225</xdr:colOff>
      <xdr:row>29</xdr:row>
      <xdr:rowOff>28508</xdr:rowOff>
    </xdr:to>
    <xdr:cxnSp macro="">
      <xdr:nvCxnSpPr>
        <xdr:cNvPr id="156" name="直線コネクタ 155">
          <a:extLst>
            <a:ext uri="{FF2B5EF4-FFF2-40B4-BE49-F238E27FC236}">
              <a16:creationId xmlns="" xmlns:a16="http://schemas.microsoft.com/office/drawing/2014/main" id="{E275EBAD-0BED-4C03-AB88-D13ABF4874B6}"/>
            </a:ext>
          </a:extLst>
        </xdr:cNvPr>
        <xdr:cNvCxnSpPr/>
      </xdr:nvCxnSpPr>
      <xdr:spPr>
        <a:xfrm flipV="1">
          <a:off x="13008268" y="5625950"/>
          <a:ext cx="652585" cy="6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81612</xdr:rowOff>
    </xdr:from>
    <xdr:to>
      <xdr:col>68</xdr:col>
      <xdr:colOff>123825</xdr:colOff>
      <xdr:row>29</xdr:row>
      <xdr:rowOff>11762</xdr:rowOff>
    </xdr:to>
    <xdr:sp macro="" textlink="">
      <xdr:nvSpPr>
        <xdr:cNvPr id="157" name="楕円 156">
          <a:extLst>
            <a:ext uri="{FF2B5EF4-FFF2-40B4-BE49-F238E27FC236}">
              <a16:creationId xmlns="" xmlns:a16="http://schemas.microsoft.com/office/drawing/2014/main" id="{B19DC03B-D012-4998-8A75-8A447D3811BE}"/>
            </a:ext>
          </a:extLst>
        </xdr:cNvPr>
        <xdr:cNvSpPr/>
      </xdr:nvSpPr>
      <xdr:spPr>
        <a:xfrm>
          <a:off x="12254083" y="5575046"/>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132412</xdr:rowOff>
    </xdr:from>
    <xdr:to>
      <xdr:col>72</xdr:col>
      <xdr:colOff>73025</xdr:colOff>
      <xdr:row>29</xdr:row>
      <xdr:rowOff>28508</xdr:rowOff>
    </xdr:to>
    <xdr:cxnSp macro="">
      <xdr:nvCxnSpPr>
        <xdr:cNvPr id="158" name="直線コネクタ 157">
          <a:extLst>
            <a:ext uri="{FF2B5EF4-FFF2-40B4-BE49-F238E27FC236}">
              <a16:creationId xmlns="" xmlns:a16="http://schemas.microsoft.com/office/drawing/2014/main" id="{598CFDF2-2B5A-4DED-AFCA-347E81985D81}"/>
            </a:ext>
          </a:extLst>
        </xdr:cNvPr>
        <xdr:cNvCxnSpPr/>
      </xdr:nvCxnSpPr>
      <xdr:spPr>
        <a:xfrm>
          <a:off x="12304883" y="5625846"/>
          <a:ext cx="703385" cy="6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107212</xdr:rowOff>
    </xdr:from>
    <xdr:to>
      <xdr:col>64</xdr:col>
      <xdr:colOff>123825</xdr:colOff>
      <xdr:row>29</xdr:row>
      <xdr:rowOff>37362</xdr:rowOff>
    </xdr:to>
    <xdr:sp macro="" textlink="">
      <xdr:nvSpPr>
        <xdr:cNvPr id="159" name="楕円 158">
          <a:extLst>
            <a:ext uri="{FF2B5EF4-FFF2-40B4-BE49-F238E27FC236}">
              <a16:creationId xmlns="" xmlns:a16="http://schemas.microsoft.com/office/drawing/2014/main" id="{FF738099-CC0D-40B0-B433-7EBE3D288272}"/>
            </a:ext>
          </a:extLst>
        </xdr:cNvPr>
        <xdr:cNvSpPr/>
      </xdr:nvSpPr>
      <xdr:spPr>
        <a:xfrm>
          <a:off x="11550699" y="5600646"/>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132412</xdr:rowOff>
    </xdr:from>
    <xdr:to>
      <xdr:col>68</xdr:col>
      <xdr:colOff>73025</xdr:colOff>
      <xdr:row>28</xdr:row>
      <xdr:rowOff>158012</xdr:rowOff>
    </xdr:to>
    <xdr:cxnSp macro="">
      <xdr:nvCxnSpPr>
        <xdr:cNvPr id="160" name="直線コネクタ 159">
          <a:extLst>
            <a:ext uri="{FF2B5EF4-FFF2-40B4-BE49-F238E27FC236}">
              <a16:creationId xmlns="" xmlns:a16="http://schemas.microsoft.com/office/drawing/2014/main" id="{77FE8CAA-FFDA-49CA-9783-2D4E8EE5F1D9}"/>
            </a:ext>
          </a:extLst>
        </xdr:cNvPr>
        <xdr:cNvCxnSpPr/>
      </xdr:nvCxnSpPr>
      <xdr:spPr>
        <a:xfrm flipV="1">
          <a:off x="11601499" y="5625846"/>
          <a:ext cx="703384" cy="2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167356</xdr:rowOff>
    </xdr:from>
    <xdr:to>
      <xdr:col>60</xdr:col>
      <xdr:colOff>123825</xdr:colOff>
      <xdr:row>29</xdr:row>
      <xdr:rowOff>97506</xdr:rowOff>
    </xdr:to>
    <xdr:sp macro="" textlink="">
      <xdr:nvSpPr>
        <xdr:cNvPr id="161" name="楕円 160">
          <a:extLst>
            <a:ext uri="{FF2B5EF4-FFF2-40B4-BE49-F238E27FC236}">
              <a16:creationId xmlns="" xmlns:a16="http://schemas.microsoft.com/office/drawing/2014/main" id="{C36AC3B2-BBD1-4CFF-BB04-B37BD39EEB30}"/>
            </a:ext>
          </a:extLst>
        </xdr:cNvPr>
        <xdr:cNvSpPr/>
      </xdr:nvSpPr>
      <xdr:spPr>
        <a:xfrm>
          <a:off x="10847314" y="5660790"/>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158012</xdr:rowOff>
    </xdr:from>
    <xdr:to>
      <xdr:col>64</xdr:col>
      <xdr:colOff>73025</xdr:colOff>
      <xdr:row>29</xdr:row>
      <xdr:rowOff>46706</xdr:rowOff>
    </xdr:to>
    <xdr:cxnSp macro="">
      <xdr:nvCxnSpPr>
        <xdr:cNvPr id="162" name="直線コネクタ 161">
          <a:extLst>
            <a:ext uri="{FF2B5EF4-FFF2-40B4-BE49-F238E27FC236}">
              <a16:creationId xmlns="" xmlns:a16="http://schemas.microsoft.com/office/drawing/2014/main" id="{87516D42-47AE-4722-A311-9A07B5D7584E}"/>
            </a:ext>
          </a:extLst>
        </xdr:cNvPr>
        <xdr:cNvCxnSpPr/>
      </xdr:nvCxnSpPr>
      <xdr:spPr>
        <a:xfrm flipV="1">
          <a:off x="10898114" y="5651446"/>
          <a:ext cx="703385" cy="5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124036</xdr:rowOff>
    </xdr:from>
    <xdr:ext cx="469744" cy="259045"/>
    <xdr:sp macro="" textlink="">
      <xdr:nvSpPr>
        <xdr:cNvPr id="163" name="n_1aveValue債務償還比率">
          <a:extLst>
            <a:ext uri="{FF2B5EF4-FFF2-40B4-BE49-F238E27FC236}">
              <a16:creationId xmlns="" xmlns:a16="http://schemas.microsoft.com/office/drawing/2014/main" id="{83204E73-0A28-48F2-B90D-214EE3BF15C7}"/>
            </a:ext>
          </a:extLst>
        </xdr:cNvPr>
        <xdr:cNvSpPr txBox="1"/>
      </xdr:nvSpPr>
      <xdr:spPr>
        <a:xfrm>
          <a:off x="12775349" y="595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64" name="n_2aveValue債務償還比率">
          <a:extLst>
            <a:ext uri="{FF2B5EF4-FFF2-40B4-BE49-F238E27FC236}">
              <a16:creationId xmlns="" xmlns:a16="http://schemas.microsoft.com/office/drawing/2014/main" id="{69F20BE4-4BA9-4AAD-A6AF-F7F6CA290E27}"/>
            </a:ext>
          </a:extLst>
        </xdr:cNvPr>
        <xdr:cNvSpPr txBox="1"/>
      </xdr:nvSpPr>
      <xdr:spPr>
        <a:xfrm>
          <a:off x="12084664" y="593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65" name="n_3aveValue債務償還比率">
          <a:extLst>
            <a:ext uri="{FF2B5EF4-FFF2-40B4-BE49-F238E27FC236}">
              <a16:creationId xmlns="" xmlns:a16="http://schemas.microsoft.com/office/drawing/2014/main" id="{A08F2B30-108E-414A-A254-52896F6ADC78}"/>
            </a:ext>
          </a:extLst>
        </xdr:cNvPr>
        <xdr:cNvSpPr txBox="1"/>
      </xdr:nvSpPr>
      <xdr:spPr>
        <a:xfrm>
          <a:off x="11381280" y="592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66" name="n_4aveValue債務償還比率">
          <a:extLst>
            <a:ext uri="{FF2B5EF4-FFF2-40B4-BE49-F238E27FC236}">
              <a16:creationId xmlns="" xmlns:a16="http://schemas.microsoft.com/office/drawing/2014/main" id="{78507E07-6790-4E22-9C61-0648435D9860}"/>
            </a:ext>
          </a:extLst>
        </xdr:cNvPr>
        <xdr:cNvSpPr txBox="1"/>
      </xdr:nvSpPr>
      <xdr:spPr>
        <a:xfrm>
          <a:off x="10677895" y="589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95835</xdr:rowOff>
    </xdr:from>
    <xdr:ext cx="469744" cy="259045"/>
    <xdr:sp macro="" textlink="">
      <xdr:nvSpPr>
        <xdr:cNvPr id="167" name="n_1mainValue債務償還比率">
          <a:extLst>
            <a:ext uri="{FF2B5EF4-FFF2-40B4-BE49-F238E27FC236}">
              <a16:creationId xmlns="" xmlns:a16="http://schemas.microsoft.com/office/drawing/2014/main" id="{DEF6DC80-8380-4104-A689-0123DEB2044D}"/>
            </a:ext>
          </a:extLst>
        </xdr:cNvPr>
        <xdr:cNvSpPr txBox="1"/>
      </xdr:nvSpPr>
      <xdr:spPr>
        <a:xfrm>
          <a:off x="12775349" y="542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28289</xdr:rowOff>
    </xdr:from>
    <xdr:ext cx="469744" cy="259045"/>
    <xdr:sp macro="" textlink="">
      <xdr:nvSpPr>
        <xdr:cNvPr id="168" name="n_2mainValue債務償還比率">
          <a:extLst>
            <a:ext uri="{FF2B5EF4-FFF2-40B4-BE49-F238E27FC236}">
              <a16:creationId xmlns="" xmlns:a16="http://schemas.microsoft.com/office/drawing/2014/main" id="{EC2F855A-B496-49FA-AB8E-2B9BCFE1283E}"/>
            </a:ext>
          </a:extLst>
        </xdr:cNvPr>
        <xdr:cNvSpPr txBox="1"/>
      </xdr:nvSpPr>
      <xdr:spPr>
        <a:xfrm>
          <a:off x="12084664" y="53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53889</xdr:rowOff>
    </xdr:from>
    <xdr:ext cx="469744" cy="259045"/>
    <xdr:sp macro="" textlink="">
      <xdr:nvSpPr>
        <xdr:cNvPr id="169" name="n_3mainValue債務償還比率">
          <a:extLst>
            <a:ext uri="{FF2B5EF4-FFF2-40B4-BE49-F238E27FC236}">
              <a16:creationId xmlns="" xmlns:a16="http://schemas.microsoft.com/office/drawing/2014/main" id="{5474681D-55A6-4248-BB12-867BA4BFB49E}"/>
            </a:ext>
          </a:extLst>
        </xdr:cNvPr>
        <xdr:cNvSpPr txBox="1"/>
      </xdr:nvSpPr>
      <xdr:spPr>
        <a:xfrm>
          <a:off x="11381280" y="53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114033</xdr:rowOff>
    </xdr:from>
    <xdr:ext cx="469744" cy="259045"/>
    <xdr:sp macro="" textlink="">
      <xdr:nvSpPr>
        <xdr:cNvPr id="170" name="n_4mainValue債務償還比率">
          <a:extLst>
            <a:ext uri="{FF2B5EF4-FFF2-40B4-BE49-F238E27FC236}">
              <a16:creationId xmlns="" xmlns:a16="http://schemas.microsoft.com/office/drawing/2014/main" id="{671584BA-B59A-4408-9867-17C6D911D332}"/>
            </a:ext>
          </a:extLst>
        </xdr:cNvPr>
        <xdr:cNvSpPr txBox="1"/>
      </xdr:nvSpPr>
      <xdr:spPr>
        <a:xfrm>
          <a:off x="10677895" y="54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 xmlns:a16="http://schemas.microsoft.com/office/drawing/2014/main" id="{4D6C0569-15C4-41F8-ACB7-BF74DC860A98}"/>
            </a:ext>
          </a:extLst>
        </xdr:cNvPr>
        <xdr:cNvSpPr/>
      </xdr:nvSpPr>
      <xdr:spPr>
        <a:xfrm>
          <a:off x="1175776" y="7882597"/>
          <a:ext cx="5451231" cy="3376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 xmlns:a16="http://schemas.microsoft.com/office/drawing/2014/main" id="{490F6476-5AAE-4D8A-B4C8-1705566BB3B3}"/>
            </a:ext>
          </a:extLst>
        </xdr:cNvPr>
        <xdr:cNvSpPr/>
      </xdr:nvSpPr>
      <xdr:spPr>
        <a:xfrm>
          <a:off x="1175776" y="11629146"/>
          <a:ext cx="5451231" cy="33762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 xmlns:a16="http://schemas.microsoft.com/office/drawing/2014/main" id="{A757B046-5C61-48D4-A3C4-02800FE90903}"/>
            </a:ext>
          </a:extLst>
        </xdr:cNvPr>
        <xdr:cNvSpPr txBox="1"/>
      </xdr:nvSpPr>
      <xdr:spPr>
        <a:xfrm>
          <a:off x="849483" y="8131322"/>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 xmlns:a16="http://schemas.microsoft.com/office/drawing/2014/main" id="{B852D4A9-D599-4A7A-8E08-48F746807272}"/>
            </a:ext>
          </a:extLst>
        </xdr:cNvPr>
        <xdr:cNvSpPr txBox="1"/>
      </xdr:nvSpPr>
      <xdr:spPr>
        <a:xfrm>
          <a:off x="6451160" y="10758756"/>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 xmlns:a16="http://schemas.microsoft.com/office/drawing/2014/main" id="{838C0C5B-1A0E-4288-84F8-341C5680FA01}"/>
            </a:ext>
          </a:extLst>
        </xdr:cNvPr>
        <xdr:cNvSpPr txBox="1"/>
      </xdr:nvSpPr>
      <xdr:spPr>
        <a:xfrm>
          <a:off x="849483" y="118524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 xmlns:a16="http://schemas.microsoft.com/office/drawing/2014/main" id="{44D39DF4-AFE9-44E8-85DB-1E721EA19ABE}"/>
            </a:ext>
          </a:extLst>
        </xdr:cNvPr>
        <xdr:cNvSpPr txBox="1"/>
      </xdr:nvSpPr>
      <xdr:spPr>
        <a:xfrm>
          <a:off x="6451160" y="14566167"/>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E6F209DA-D277-4E07-9BFC-936939F97FD6}"/>
            </a:ext>
          </a:extLst>
        </xdr:cNvPr>
        <xdr:cNvSpPr/>
      </xdr:nvSpPr>
      <xdr:spPr>
        <a:xfrm>
          <a:off x="591038" y="127000"/>
          <a:ext cx="11718193" cy="62444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37EA9EB4-B472-4EFD-8C06-9961F4713D10}"/>
            </a:ext>
          </a:extLst>
        </xdr:cNvPr>
        <xdr:cNvSpPr/>
      </xdr:nvSpPr>
      <xdr:spPr>
        <a:xfrm>
          <a:off x="17584615" y="187862"/>
          <a:ext cx="3669323" cy="5508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BC607C88-279D-4A55-A0EB-0B7E33AB47ED}"/>
            </a:ext>
          </a:extLst>
        </xdr:cNvPr>
        <xdr:cNvSpPr/>
      </xdr:nvSpPr>
      <xdr:spPr>
        <a:xfrm>
          <a:off x="17603665" y="213262"/>
          <a:ext cx="3624873" cy="50008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65BFC7C8-9A78-497C-BBAC-BEBED1B85BE5}"/>
            </a:ext>
          </a:extLst>
        </xdr:cNvPr>
        <xdr:cNvSpPr/>
      </xdr:nvSpPr>
      <xdr:spPr>
        <a:xfrm>
          <a:off x="17629065" y="238662"/>
          <a:ext cx="3567723" cy="43658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福岡県うきは市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80250C2E-4D59-43F7-B101-9DADECCF82A6}"/>
            </a:ext>
          </a:extLst>
        </xdr:cNvPr>
        <xdr:cNvSpPr/>
      </xdr:nvSpPr>
      <xdr:spPr>
        <a:xfrm>
          <a:off x="15010423" y="187862"/>
          <a:ext cx="2455496" cy="5508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A2ED315E-48D6-4CBF-AA71-F60FAA57481E}"/>
            </a:ext>
          </a:extLst>
        </xdr:cNvPr>
        <xdr:cNvSpPr/>
      </xdr:nvSpPr>
      <xdr:spPr>
        <a:xfrm>
          <a:off x="15035823" y="213262"/>
          <a:ext cx="2411046" cy="50008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4F93211B-D110-4225-8EBF-3E9AB086FF71}"/>
            </a:ext>
          </a:extLst>
        </xdr:cNvPr>
        <xdr:cNvSpPr/>
      </xdr:nvSpPr>
      <xdr:spPr>
        <a:xfrm>
          <a:off x="15061223" y="238662"/>
          <a:ext cx="2353896" cy="449287"/>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663F3AF9-4994-4883-9328-80DCEBE863FA}"/>
            </a:ext>
          </a:extLst>
        </xdr:cNvPr>
        <xdr:cNvSpPr/>
      </xdr:nvSpPr>
      <xdr:spPr>
        <a:xfrm>
          <a:off x="703385" y="875812"/>
          <a:ext cx="9319846" cy="1751623"/>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6AD1617E-6A52-4AE2-9F49-C6BA9071BC39}"/>
            </a:ext>
          </a:extLst>
        </xdr:cNvPr>
        <xdr:cNvSpPr/>
      </xdr:nvSpPr>
      <xdr:spPr>
        <a:xfrm>
          <a:off x="830385" y="907562"/>
          <a:ext cx="1279769" cy="16881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55B7C4B-A67F-4B13-A14C-39C227352345}"/>
            </a:ext>
          </a:extLst>
        </xdr:cNvPr>
        <xdr:cNvSpPr/>
      </xdr:nvSpPr>
      <xdr:spPr>
        <a:xfrm>
          <a:off x="2061308" y="907562"/>
          <a:ext cx="1230923" cy="16881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28,916
28,613
117.46
19,427,564
18,613,203
690,465
8,780,627
12,500,974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8915C45E-508B-409C-85A5-EC1E3A49714D}"/>
            </a:ext>
          </a:extLst>
        </xdr:cNvPr>
        <xdr:cNvSpPr/>
      </xdr:nvSpPr>
      <xdr:spPr>
        <a:xfrm>
          <a:off x="3292231" y="907562"/>
          <a:ext cx="1406769" cy="16881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B5CBAE77-0D45-4B27-BE37-98B8CFF7613C}"/>
            </a:ext>
          </a:extLst>
        </xdr:cNvPr>
        <xdr:cNvSpPr/>
      </xdr:nvSpPr>
      <xdr:spPr>
        <a:xfrm>
          <a:off x="4699000" y="926612"/>
          <a:ext cx="1870808" cy="9266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7D113BF1-0A4A-4C86-BB91-1D04636C7252}"/>
            </a:ext>
          </a:extLst>
        </xdr:cNvPr>
        <xdr:cNvSpPr/>
      </xdr:nvSpPr>
      <xdr:spPr>
        <a:xfrm>
          <a:off x="6569808" y="926612"/>
          <a:ext cx="1167423" cy="9266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4DE22AB6-0F7A-4127-A905-F64CBD7E9697}"/>
            </a:ext>
          </a:extLst>
        </xdr:cNvPr>
        <xdr:cNvSpPr/>
      </xdr:nvSpPr>
      <xdr:spPr>
        <a:xfrm>
          <a:off x="7800731" y="939312"/>
          <a:ext cx="591038" cy="92397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41A0A6AB-4420-4DFB-92B9-CF0D5EDB1DF5}"/>
            </a:ext>
          </a:extLst>
        </xdr:cNvPr>
        <xdr:cNvSpPr/>
      </xdr:nvSpPr>
      <xdr:spPr>
        <a:xfrm>
          <a:off x="4699000" y="1688123"/>
          <a:ext cx="1870808"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5B4C6EC3-1A83-4C37-B304-D240804FEE52}"/>
            </a:ext>
          </a:extLst>
        </xdr:cNvPr>
        <xdr:cNvSpPr/>
      </xdr:nvSpPr>
      <xdr:spPr>
        <a:xfrm>
          <a:off x="6633308" y="1688123"/>
          <a:ext cx="3389923"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76D6EFBF-FC63-4A93-8E3B-10D6C6CBC3EB}"/>
            </a:ext>
          </a:extLst>
        </xdr:cNvPr>
        <xdr:cNvSpPr/>
      </xdr:nvSpPr>
      <xdr:spPr>
        <a:xfrm>
          <a:off x="10224477" y="875812"/>
          <a:ext cx="1406769" cy="1251536"/>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C395B4E0-D2FA-4DE2-A4D6-0FE3F5D67CC6}"/>
            </a:ext>
          </a:extLst>
        </xdr:cNvPr>
        <xdr:cNvSpPr/>
      </xdr:nvSpPr>
      <xdr:spPr>
        <a:xfrm>
          <a:off x="10470173" y="939312"/>
          <a:ext cx="1230923"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89D04E37-F23A-46CD-B9EA-FBD7DF708007}"/>
            </a:ext>
          </a:extLst>
        </xdr:cNvPr>
        <xdr:cNvSpPr/>
      </xdr:nvSpPr>
      <xdr:spPr>
        <a:xfrm>
          <a:off x="10470173" y="1200736"/>
          <a:ext cx="1230923"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BC7E97F1-4D6D-47D1-9B59-5945D8E5667C}"/>
            </a:ext>
          </a:extLst>
        </xdr:cNvPr>
        <xdr:cNvSpPr/>
      </xdr:nvSpPr>
      <xdr:spPr>
        <a:xfrm>
          <a:off x="10470173" y="1525661"/>
          <a:ext cx="1343269"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C9BBDDE1-CB69-4E3A-A262-AD71DC213826}"/>
            </a:ext>
          </a:extLst>
        </xdr:cNvPr>
        <xdr:cNvCxnSpPr/>
      </xdr:nvCxnSpPr>
      <xdr:spPr>
        <a:xfrm flipH="1">
          <a:off x="10307027" y="1025574"/>
          <a:ext cx="194896"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BC6219F7-35A1-484C-9F5B-942DD485F50D}"/>
            </a:ext>
          </a:extLst>
        </xdr:cNvPr>
        <xdr:cNvSpPr/>
      </xdr:nvSpPr>
      <xdr:spPr>
        <a:xfrm>
          <a:off x="10361002" y="977412"/>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D8004365-2761-40FD-AB26-CF63BA81CD16}"/>
            </a:ext>
          </a:extLst>
        </xdr:cNvPr>
        <xdr:cNvSpPr/>
      </xdr:nvSpPr>
      <xdr:spPr>
        <a:xfrm>
          <a:off x="10361002" y="1238836"/>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C9ACECE1-5CE7-409A-A02C-BDBD9F71AED7}"/>
            </a:ext>
          </a:extLst>
        </xdr:cNvPr>
        <xdr:cNvCxnSpPr/>
      </xdr:nvCxnSpPr>
      <xdr:spPr>
        <a:xfrm>
          <a:off x="10390798" y="1502898"/>
          <a:ext cx="0" cy="1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2C11E1D9-D8F4-4692-AB67-A65AB946319F}"/>
            </a:ext>
          </a:extLst>
        </xdr:cNvPr>
        <xdr:cNvCxnSpPr/>
      </xdr:nvCxnSpPr>
      <xdr:spPr>
        <a:xfrm>
          <a:off x="10326077" y="1502898"/>
          <a:ext cx="156796"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4E06B130-285A-4794-9ADC-121138232446}"/>
            </a:ext>
          </a:extLst>
        </xdr:cNvPr>
        <xdr:cNvCxnSpPr/>
      </xdr:nvCxnSpPr>
      <xdr:spPr>
        <a:xfrm flipV="1">
          <a:off x="10390798" y="1735748"/>
          <a:ext cx="0" cy="1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97908424-3336-4DAB-B548-F6A8D8617330}"/>
            </a:ext>
          </a:extLst>
        </xdr:cNvPr>
        <xdr:cNvCxnSpPr/>
      </xdr:nvCxnSpPr>
      <xdr:spPr>
        <a:xfrm>
          <a:off x="10326077" y="1875985"/>
          <a:ext cx="156796"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55BF5271-06E1-4B07-B6D7-B20EC64FE7F4}"/>
            </a:ext>
          </a:extLst>
        </xdr:cNvPr>
        <xdr:cNvSpPr txBox="1"/>
      </xdr:nvSpPr>
      <xdr:spPr>
        <a:xfrm>
          <a:off x="654538" y="275179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849159A6-D972-457A-93E2-00EB5EB95B40}"/>
            </a:ext>
          </a:extLst>
        </xdr:cNvPr>
        <xdr:cNvSpPr txBox="1"/>
      </xdr:nvSpPr>
      <xdr:spPr>
        <a:xfrm>
          <a:off x="654538" y="3064022"/>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CE66F1C3-4A8E-4F3B-BA59-51657E508C94}"/>
            </a:ext>
          </a:extLst>
        </xdr:cNvPr>
        <xdr:cNvSpPr txBox="1"/>
      </xdr:nvSpPr>
      <xdr:spPr>
        <a:xfrm>
          <a:off x="654538" y="3376246"/>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4A86571E-85E6-42BC-A4D5-940CB07EE8F8}"/>
            </a:ext>
          </a:extLst>
        </xdr:cNvPr>
        <xdr:cNvSpPr txBox="1"/>
      </xdr:nvSpPr>
      <xdr:spPr>
        <a:xfrm>
          <a:off x="654538" y="3691108"/>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50DD8ED6-520D-467E-87F1-49FE561E22F8}"/>
            </a:ext>
          </a:extLst>
        </xdr:cNvPr>
        <xdr:cNvSpPr/>
      </xdr:nvSpPr>
      <xdr:spPr>
        <a:xfrm>
          <a:off x="703385" y="4127695"/>
          <a:ext cx="4372707"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1B0A7F67-3341-4FE3-A1C0-EEA7C7EC99F6}"/>
            </a:ext>
          </a:extLst>
        </xdr:cNvPr>
        <xdr:cNvSpPr/>
      </xdr:nvSpPr>
      <xdr:spPr>
        <a:xfrm>
          <a:off x="830385"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06646E4F-2281-4FBB-ADBF-A5BEA86800EA}"/>
            </a:ext>
          </a:extLst>
        </xdr:cNvPr>
        <xdr:cNvSpPr/>
      </xdr:nvSpPr>
      <xdr:spPr>
        <a:xfrm>
          <a:off x="830385"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5671A4B0-6652-49BB-B3EA-5DAA5572353E}"/>
            </a:ext>
          </a:extLst>
        </xdr:cNvPr>
        <xdr:cNvSpPr/>
      </xdr:nvSpPr>
      <xdr:spPr>
        <a:xfrm>
          <a:off x="1758462"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8975DB4E-FA09-4C7C-A6DB-D8F223C3341D}"/>
            </a:ext>
          </a:extLst>
        </xdr:cNvPr>
        <xdr:cNvSpPr/>
      </xdr:nvSpPr>
      <xdr:spPr>
        <a:xfrm>
          <a:off x="1758462"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4A575A02-D8AE-4CF4-8FB1-7D1D4E6AC0C3}"/>
            </a:ext>
          </a:extLst>
        </xdr:cNvPr>
        <xdr:cNvSpPr/>
      </xdr:nvSpPr>
      <xdr:spPr>
        <a:xfrm>
          <a:off x="2813538" y="4777545"/>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9F21832D-C43E-45E4-8395-24B11CCA1384}"/>
            </a:ext>
          </a:extLst>
        </xdr:cNvPr>
        <xdr:cNvSpPr/>
      </xdr:nvSpPr>
      <xdr:spPr>
        <a:xfrm>
          <a:off x="2813538" y="4978107"/>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DAF1E899-4EFE-40FB-8A97-25B8545B3F89}"/>
            </a:ext>
          </a:extLst>
        </xdr:cNvPr>
        <xdr:cNvSpPr/>
      </xdr:nvSpPr>
      <xdr:spPr>
        <a:xfrm>
          <a:off x="703385" y="5252232"/>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8C6954AE-D151-4C42-AD3A-51A9C48779EE}"/>
            </a:ext>
          </a:extLst>
        </xdr:cNvPr>
        <xdr:cNvSpPr txBox="1"/>
      </xdr:nvSpPr>
      <xdr:spPr>
        <a:xfrm>
          <a:off x="679938" y="506436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411A73F4-93F7-4287-A801-04C662AE21F2}"/>
            </a:ext>
          </a:extLst>
        </xdr:cNvPr>
        <xdr:cNvCxnSpPr/>
      </xdr:nvCxnSpPr>
      <xdr:spPr>
        <a:xfrm>
          <a:off x="703385" y="750394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5311C921-35BC-47A9-8A27-3A0DAA601ECB}"/>
            </a:ext>
          </a:extLst>
        </xdr:cNvPr>
        <xdr:cNvSpPr txBox="1"/>
      </xdr:nvSpPr>
      <xdr:spPr>
        <a:xfrm>
          <a:off x="280167" y="73643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2C5265F4-B3DC-4A6C-9270-13BE55590BEF}"/>
            </a:ext>
          </a:extLst>
        </xdr:cNvPr>
        <xdr:cNvCxnSpPr/>
      </xdr:nvCxnSpPr>
      <xdr:spPr>
        <a:xfrm>
          <a:off x="703385" y="7128217"/>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AF531BD3-15EB-435A-AD85-A9A0FB687076}"/>
            </a:ext>
          </a:extLst>
        </xdr:cNvPr>
        <xdr:cNvSpPr txBox="1"/>
      </xdr:nvSpPr>
      <xdr:spPr>
        <a:xfrm>
          <a:off x="280167" y="69886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992A2813-A484-4D09-83EE-C4BA3DE792AB}"/>
            </a:ext>
          </a:extLst>
        </xdr:cNvPr>
        <xdr:cNvCxnSpPr/>
      </xdr:nvCxnSpPr>
      <xdr:spPr>
        <a:xfrm>
          <a:off x="703385" y="675249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4E310E5E-1030-4341-B127-8A671AB4635D}"/>
            </a:ext>
          </a:extLst>
        </xdr:cNvPr>
        <xdr:cNvSpPr txBox="1"/>
      </xdr:nvSpPr>
      <xdr:spPr>
        <a:xfrm>
          <a:off x="344287" y="661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C30554CD-A25D-43BB-9DF9-200D1B0C256E}"/>
            </a:ext>
          </a:extLst>
        </xdr:cNvPr>
        <xdr:cNvCxnSpPr/>
      </xdr:nvCxnSpPr>
      <xdr:spPr>
        <a:xfrm>
          <a:off x="703385" y="637940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563ABFCA-975B-4CBC-B470-6C1C8CF6183A}"/>
            </a:ext>
          </a:extLst>
        </xdr:cNvPr>
        <xdr:cNvSpPr txBox="1"/>
      </xdr:nvSpPr>
      <xdr:spPr>
        <a:xfrm>
          <a:off x="344287" y="62398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3DAEFA7C-53C0-4B85-AE30-2EC78F612925}"/>
            </a:ext>
          </a:extLst>
        </xdr:cNvPr>
        <xdr:cNvCxnSpPr/>
      </xdr:nvCxnSpPr>
      <xdr:spPr>
        <a:xfrm>
          <a:off x="703385" y="600368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C2317D30-B3EC-4E7B-A171-5209D4DAD8A8}"/>
            </a:ext>
          </a:extLst>
        </xdr:cNvPr>
        <xdr:cNvSpPr txBox="1"/>
      </xdr:nvSpPr>
      <xdr:spPr>
        <a:xfrm>
          <a:off x="344287" y="58640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A835D369-5FFF-455C-85D8-A44478758E85}"/>
            </a:ext>
          </a:extLst>
        </xdr:cNvPr>
        <xdr:cNvCxnSpPr/>
      </xdr:nvCxnSpPr>
      <xdr:spPr>
        <a:xfrm>
          <a:off x="703385" y="5627956"/>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3E40A2E5-DF05-416F-B6B4-742D0A84A905}"/>
            </a:ext>
          </a:extLst>
        </xdr:cNvPr>
        <xdr:cNvSpPr txBox="1"/>
      </xdr:nvSpPr>
      <xdr:spPr>
        <a:xfrm>
          <a:off x="344287" y="54883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BA286288-AC6C-4041-BABB-452505C905EC}"/>
            </a:ext>
          </a:extLst>
        </xdr:cNvPr>
        <xdr:cNvCxnSpPr/>
      </xdr:nvCxnSpPr>
      <xdr:spPr>
        <a:xfrm>
          <a:off x="703385" y="525223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8F83D716-30CD-4CD3-AB39-FCFBA65E926F}"/>
            </a:ext>
          </a:extLst>
        </xdr:cNvPr>
        <xdr:cNvSpPr txBox="1"/>
      </xdr:nvSpPr>
      <xdr:spPr>
        <a:xfrm>
          <a:off x="393753" y="51126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A837A164-CA92-49BF-85C8-D56AFB591F19}"/>
            </a:ext>
          </a:extLst>
        </xdr:cNvPr>
        <xdr:cNvSpPr/>
      </xdr:nvSpPr>
      <xdr:spPr>
        <a:xfrm>
          <a:off x="703385" y="5252232"/>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 xmlns:a16="http://schemas.microsoft.com/office/drawing/2014/main" id="{1660A207-9701-4ED4-A9E8-C39A2B253916}"/>
            </a:ext>
          </a:extLst>
        </xdr:cNvPr>
        <xdr:cNvCxnSpPr/>
      </xdr:nvCxnSpPr>
      <xdr:spPr>
        <a:xfrm flipV="1">
          <a:off x="4283173" y="5591761"/>
          <a:ext cx="0" cy="1530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a:extLst>
            <a:ext uri="{FF2B5EF4-FFF2-40B4-BE49-F238E27FC236}">
              <a16:creationId xmlns="" xmlns:a16="http://schemas.microsoft.com/office/drawing/2014/main" id="{0C948D1C-1DB4-43B1-958B-AD6F1217460B}"/>
            </a:ext>
          </a:extLst>
        </xdr:cNvPr>
        <xdr:cNvSpPr txBox="1"/>
      </xdr:nvSpPr>
      <xdr:spPr>
        <a:xfrm>
          <a:off x="4321908" y="712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 xmlns:a16="http://schemas.microsoft.com/office/drawing/2014/main" id="{29C78061-15DF-4574-BFF1-A01BF2E82346}"/>
            </a:ext>
          </a:extLst>
        </xdr:cNvPr>
        <xdr:cNvCxnSpPr/>
      </xdr:nvCxnSpPr>
      <xdr:spPr>
        <a:xfrm>
          <a:off x="4209562" y="7122502"/>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a:extLst>
            <a:ext uri="{FF2B5EF4-FFF2-40B4-BE49-F238E27FC236}">
              <a16:creationId xmlns="" xmlns:a16="http://schemas.microsoft.com/office/drawing/2014/main" id="{C0C449FC-805A-4E13-98CB-3FDBE9D2BF65}"/>
            </a:ext>
          </a:extLst>
        </xdr:cNvPr>
        <xdr:cNvSpPr txBox="1"/>
      </xdr:nvSpPr>
      <xdr:spPr>
        <a:xfrm>
          <a:off x="4321908" y="537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 xmlns:a16="http://schemas.microsoft.com/office/drawing/2014/main" id="{59943E01-8FA7-4C57-AB5F-EBBC1232A8B1}"/>
            </a:ext>
          </a:extLst>
        </xdr:cNvPr>
        <xdr:cNvCxnSpPr/>
      </xdr:nvCxnSpPr>
      <xdr:spPr>
        <a:xfrm>
          <a:off x="4209562" y="5591761"/>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 xmlns:a16="http://schemas.microsoft.com/office/drawing/2014/main" id="{B8F5927D-0A73-406C-A4FF-7475E2FE1B78}"/>
            </a:ext>
          </a:extLst>
        </xdr:cNvPr>
        <xdr:cNvSpPr txBox="1"/>
      </xdr:nvSpPr>
      <xdr:spPr>
        <a:xfrm>
          <a:off x="4321908" y="6279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 xmlns:a16="http://schemas.microsoft.com/office/drawing/2014/main" id="{6F1440B0-D122-47B1-9A5E-F269D09601C9}"/>
            </a:ext>
          </a:extLst>
        </xdr:cNvPr>
        <xdr:cNvSpPr/>
      </xdr:nvSpPr>
      <xdr:spPr>
        <a:xfrm>
          <a:off x="4233008" y="6425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 xmlns:a16="http://schemas.microsoft.com/office/drawing/2014/main" id="{D24202BC-8582-4D4C-90D9-807788038EC9}"/>
            </a:ext>
          </a:extLst>
        </xdr:cNvPr>
        <xdr:cNvSpPr/>
      </xdr:nvSpPr>
      <xdr:spPr>
        <a:xfrm>
          <a:off x="3468077" y="6359085"/>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 xmlns:a16="http://schemas.microsoft.com/office/drawing/2014/main" id="{3C0BA937-A741-4B78-BD61-FFD602768F11}"/>
            </a:ext>
          </a:extLst>
        </xdr:cNvPr>
        <xdr:cNvSpPr/>
      </xdr:nvSpPr>
      <xdr:spPr>
        <a:xfrm>
          <a:off x="2637692" y="6351465"/>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 xmlns:a16="http://schemas.microsoft.com/office/drawing/2014/main" id="{97D86C8C-5B4B-4762-BED2-1D192CC3762A}"/>
            </a:ext>
          </a:extLst>
        </xdr:cNvPr>
        <xdr:cNvSpPr/>
      </xdr:nvSpPr>
      <xdr:spPr>
        <a:xfrm>
          <a:off x="1821962" y="6324795"/>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 xmlns:a16="http://schemas.microsoft.com/office/drawing/2014/main" id="{73111C92-382A-4386-9DEE-66F245E9B74E}"/>
            </a:ext>
          </a:extLst>
        </xdr:cNvPr>
        <xdr:cNvSpPr/>
      </xdr:nvSpPr>
      <xdr:spPr>
        <a:xfrm>
          <a:off x="1006231" y="6311460"/>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50CA0983-C5CC-4688-BAEB-7E7B329D1240}"/>
            </a:ext>
          </a:extLst>
        </xdr:cNvPr>
        <xdr:cNvSpPr txBox="1"/>
      </xdr:nvSpPr>
      <xdr:spPr>
        <a:xfrm>
          <a:off x="410796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7B066C1C-8265-4E24-8E7C-5E1B17ADABD4}"/>
            </a:ext>
          </a:extLst>
        </xdr:cNvPr>
        <xdr:cNvSpPr txBox="1"/>
      </xdr:nvSpPr>
      <xdr:spPr>
        <a:xfrm>
          <a:off x="3343031"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6C60C549-63C3-45A2-8A19-CA02C5D67125}"/>
            </a:ext>
          </a:extLst>
        </xdr:cNvPr>
        <xdr:cNvSpPr txBox="1"/>
      </xdr:nvSpPr>
      <xdr:spPr>
        <a:xfrm>
          <a:off x="2512646"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AD98EB4E-418C-45A5-83A5-0497B8FD2EB9}"/>
            </a:ext>
          </a:extLst>
        </xdr:cNvPr>
        <xdr:cNvSpPr txBox="1"/>
      </xdr:nvSpPr>
      <xdr:spPr>
        <a:xfrm>
          <a:off x="1696915"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E86A485C-0B84-4D57-8FF8-5F13CD00101D}"/>
            </a:ext>
          </a:extLst>
        </xdr:cNvPr>
        <xdr:cNvSpPr txBox="1"/>
      </xdr:nvSpPr>
      <xdr:spPr>
        <a:xfrm>
          <a:off x="881185"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168275</xdr:rowOff>
    </xdr:from>
    <xdr:to>
      <xdr:col>24</xdr:col>
      <xdr:colOff>114300</xdr:colOff>
      <xdr:row>41</xdr:row>
      <xdr:rowOff>98425</xdr:rowOff>
    </xdr:to>
    <xdr:sp macro="" textlink="">
      <xdr:nvSpPr>
        <xdr:cNvPr id="73" name="楕円 72">
          <a:extLst>
            <a:ext uri="{FF2B5EF4-FFF2-40B4-BE49-F238E27FC236}">
              <a16:creationId xmlns="" xmlns:a16="http://schemas.microsoft.com/office/drawing/2014/main" id="{E1DA6BBB-222C-4B47-906E-55D4F1F575E5}"/>
            </a:ext>
          </a:extLst>
        </xdr:cNvPr>
        <xdr:cNvSpPr/>
      </xdr:nvSpPr>
      <xdr:spPr>
        <a:xfrm>
          <a:off x="4233008" y="6920767"/>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146702</xdr:rowOff>
    </xdr:from>
    <xdr:ext cx="405111" cy="259045"/>
    <xdr:sp macro="" textlink="">
      <xdr:nvSpPr>
        <xdr:cNvPr id="74" name="【道路】&#10;有形固定資産減価償却率該当値テキスト">
          <a:extLst>
            <a:ext uri="{FF2B5EF4-FFF2-40B4-BE49-F238E27FC236}">
              <a16:creationId xmlns="" xmlns:a16="http://schemas.microsoft.com/office/drawing/2014/main" id="{8FE058A8-3025-4B06-87C1-69A2ED162951}"/>
            </a:ext>
          </a:extLst>
        </xdr:cNvPr>
        <xdr:cNvSpPr txBox="1"/>
      </xdr:nvSpPr>
      <xdr:spPr>
        <a:xfrm>
          <a:off x="4321908" y="689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170180</xdr:rowOff>
    </xdr:from>
    <xdr:to>
      <xdr:col>20</xdr:col>
      <xdr:colOff>38100</xdr:colOff>
      <xdr:row>41</xdr:row>
      <xdr:rowOff>100330</xdr:rowOff>
    </xdr:to>
    <xdr:sp macro="" textlink="">
      <xdr:nvSpPr>
        <xdr:cNvPr id="75" name="楕円 74">
          <a:extLst>
            <a:ext uri="{FF2B5EF4-FFF2-40B4-BE49-F238E27FC236}">
              <a16:creationId xmlns="" xmlns:a16="http://schemas.microsoft.com/office/drawing/2014/main" id="{18EE3CD5-BAB5-4077-AB29-0084CA46DEC5}"/>
            </a:ext>
          </a:extLst>
        </xdr:cNvPr>
        <xdr:cNvSpPr/>
      </xdr:nvSpPr>
      <xdr:spPr>
        <a:xfrm>
          <a:off x="3468077" y="6922672"/>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47625</xdr:rowOff>
    </xdr:from>
    <xdr:to>
      <xdr:col>24</xdr:col>
      <xdr:colOff>63500</xdr:colOff>
      <xdr:row>41</xdr:row>
      <xdr:rowOff>49530</xdr:rowOff>
    </xdr:to>
    <xdr:cxnSp macro="">
      <xdr:nvCxnSpPr>
        <xdr:cNvPr id="76" name="直線コネクタ 75">
          <a:extLst>
            <a:ext uri="{FF2B5EF4-FFF2-40B4-BE49-F238E27FC236}">
              <a16:creationId xmlns="" xmlns:a16="http://schemas.microsoft.com/office/drawing/2014/main" id="{63EAFEBD-771A-47AC-9ECA-6C4865CF432C}"/>
            </a:ext>
          </a:extLst>
        </xdr:cNvPr>
        <xdr:cNvCxnSpPr/>
      </xdr:nvCxnSpPr>
      <xdr:spPr>
        <a:xfrm flipV="1">
          <a:off x="3518877" y="6968930"/>
          <a:ext cx="764931"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2540</xdr:rowOff>
    </xdr:from>
    <xdr:to>
      <xdr:col>15</xdr:col>
      <xdr:colOff>101600</xdr:colOff>
      <xdr:row>41</xdr:row>
      <xdr:rowOff>104140</xdr:rowOff>
    </xdr:to>
    <xdr:sp macro="" textlink="">
      <xdr:nvSpPr>
        <xdr:cNvPr id="77" name="楕円 76">
          <a:extLst>
            <a:ext uri="{FF2B5EF4-FFF2-40B4-BE49-F238E27FC236}">
              <a16:creationId xmlns="" xmlns:a16="http://schemas.microsoft.com/office/drawing/2014/main" id="{72DF035C-0547-4C1A-BC28-D49D60FE16F7}"/>
            </a:ext>
          </a:extLst>
        </xdr:cNvPr>
        <xdr:cNvSpPr/>
      </xdr:nvSpPr>
      <xdr:spPr>
        <a:xfrm>
          <a:off x="2637692" y="69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49530</xdr:rowOff>
    </xdr:from>
    <xdr:to>
      <xdr:col>19</xdr:col>
      <xdr:colOff>177800</xdr:colOff>
      <xdr:row>41</xdr:row>
      <xdr:rowOff>53340</xdr:rowOff>
    </xdr:to>
    <xdr:cxnSp macro="">
      <xdr:nvCxnSpPr>
        <xdr:cNvPr id="78" name="直線コネクタ 77">
          <a:extLst>
            <a:ext uri="{FF2B5EF4-FFF2-40B4-BE49-F238E27FC236}">
              <a16:creationId xmlns="" xmlns:a16="http://schemas.microsoft.com/office/drawing/2014/main" id="{8ABD6C69-4D42-487C-867E-97594F78873E}"/>
            </a:ext>
          </a:extLst>
        </xdr:cNvPr>
        <xdr:cNvCxnSpPr/>
      </xdr:nvCxnSpPr>
      <xdr:spPr>
        <a:xfrm flipV="1">
          <a:off x="2688492" y="6970835"/>
          <a:ext cx="83038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6350</xdr:rowOff>
    </xdr:from>
    <xdr:to>
      <xdr:col>10</xdr:col>
      <xdr:colOff>165100</xdr:colOff>
      <xdr:row>41</xdr:row>
      <xdr:rowOff>107950</xdr:rowOff>
    </xdr:to>
    <xdr:sp macro="" textlink="">
      <xdr:nvSpPr>
        <xdr:cNvPr id="79" name="楕円 78">
          <a:extLst>
            <a:ext uri="{FF2B5EF4-FFF2-40B4-BE49-F238E27FC236}">
              <a16:creationId xmlns="" xmlns:a16="http://schemas.microsoft.com/office/drawing/2014/main" id="{E7806964-7426-4ED8-B39D-8DE6B38E9629}"/>
            </a:ext>
          </a:extLst>
        </xdr:cNvPr>
        <xdr:cNvSpPr/>
      </xdr:nvSpPr>
      <xdr:spPr>
        <a:xfrm>
          <a:off x="1821962" y="692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53340</xdr:rowOff>
    </xdr:from>
    <xdr:to>
      <xdr:col>15</xdr:col>
      <xdr:colOff>50800</xdr:colOff>
      <xdr:row>41</xdr:row>
      <xdr:rowOff>57150</xdr:rowOff>
    </xdr:to>
    <xdr:cxnSp macro="">
      <xdr:nvCxnSpPr>
        <xdr:cNvPr id="80" name="直線コネクタ 79">
          <a:extLst>
            <a:ext uri="{FF2B5EF4-FFF2-40B4-BE49-F238E27FC236}">
              <a16:creationId xmlns="" xmlns:a16="http://schemas.microsoft.com/office/drawing/2014/main" id="{C300E9CC-EDDE-4B8B-9AE2-9CD80DE72346}"/>
            </a:ext>
          </a:extLst>
        </xdr:cNvPr>
        <xdr:cNvCxnSpPr/>
      </xdr:nvCxnSpPr>
      <xdr:spPr>
        <a:xfrm flipV="1">
          <a:off x="1872762" y="6974645"/>
          <a:ext cx="81573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13970</xdr:rowOff>
    </xdr:from>
    <xdr:to>
      <xdr:col>6</xdr:col>
      <xdr:colOff>38100</xdr:colOff>
      <xdr:row>41</xdr:row>
      <xdr:rowOff>115570</xdr:rowOff>
    </xdr:to>
    <xdr:sp macro="" textlink="">
      <xdr:nvSpPr>
        <xdr:cNvPr id="81" name="楕円 80">
          <a:extLst>
            <a:ext uri="{FF2B5EF4-FFF2-40B4-BE49-F238E27FC236}">
              <a16:creationId xmlns="" xmlns:a16="http://schemas.microsoft.com/office/drawing/2014/main" id="{24E02F6D-E621-4EB4-B86B-BDB3AC2F03FC}"/>
            </a:ext>
          </a:extLst>
        </xdr:cNvPr>
        <xdr:cNvSpPr/>
      </xdr:nvSpPr>
      <xdr:spPr>
        <a:xfrm>
          <a:off x="1006231" y="6935275"/>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57150</xdr:rowOff>
    </xdr:from>
    <xdr:to>
      <xdr:col>10</xdr:col>
      <xdr:colOff>114300</xdr:colOff>
      <xdr:row>41</xdr:row>
      <xdr:rowOff>64770</xdr:rowOff>
    </xdr:to>
    <xdr:cxnSp macro="">
      <xdr:nvCxnSpPr>
        <xdr:cNvPr id="82" name="直線コネクタ 81">
          <a:extLst>
            <a:ext uri="{FF2B5EF4-FFF2-40B4-BE49-F238E27FC236}">
              <a16:creationId xmlns="" xmlns:a16="http://schemas.microsoft.com/office/drawing/2014/main" id="{99D849A6-CCA3-4EDF-B32B-D883D2EFC9B6}"/>
            </a:ext>
          </a:extLst>
        </xdr:cNvPr>
        <xdr:cNvCxnSpPr/>
      </xdr:nvCxnSpPr>
      <xdr:spPr>
        <a:xfrm flipV="1">
          <a:off x="1057031" y="6978455"/>
          <a:ext cx="815731"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a:extLst>
            <a:ext uri="{FF2B5EF4-FFF2-40B4-BE49-F238E27FC236}">
              <a16:creationId xmlns="" xmlns:a16="http://schemas.microsoft.com/office/drawing/2014/main" id="{24673191-36F8-433E-B896-DE33FC9F806C}"/>
            </a:ext>
          </a:extLst>
        </xdr:cNvPr>
        <xdr:cNvSpPr txBox="1"/>
      </xdr:nvSpPr>
      <xdr:spPr>
        <a:xfrm>
          <a:off x="3318275" y="6136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a:extLst>
            <a:ext uri="{FF2B5EF4-FFF2-40B4-BE49-F238E27FC236}">
              <a16:creationId xmlns="" xmlns:a16="http://schemas.microsoft.com/office/drawing/2014/main" id="{5BC365B2-61C8-4C1F-AE23-D81498A0AC68}"/>
            </a:ext>
          </a:extLst>
        </xdr:cNvPr>
        <xdr:cNvSpPr txBox="1"/>
      </xdr:nvSpPr>
      <xdr:spPr>
        <a:xfrm>
          <a:off x="2500590" y="6129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a:extLst>
            <a:ext uri="{FF2B5EF4-FFF2-40B4-BE49-F238E27FC236}">
              <a16:creationId xmlns="" xmlns:a16="http://schemas.microsoft.com/office/drawing/2014/main" id="{6BFAF07C-73E1-4B5D-8C4D-EA15127432DA}"/>
            </a:ext>
          </a:extLst>
        </xdr:cNvPr>
        <xdr:cNvSpPr txBox="1"/>
      </xdr:nvSpPr>
      <xdr:spPr>
        <a:xfrm>
          <a:off x="1684859" y="6102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a:extLst>
            <a:ext uri="{FF2B5EF4-FFF2-40B4-BE49-F238E27FC236}">
              <a16:creationId xmlns="" xmlns:a16="http://schemas.microsoft.com/office/drawing/2014/main" id="{66731C10-4585-4326-9771-11910E32F66A}"/>
            </a:ext>
          </a:extLst>
        </xdr:cNvPr>
        <xdr:cNvSpPr txBox="1"/>
      </xdr:nvSpPr>
      <xdr:spPr>
        <a:xfrm>
          <a:off x="869129" y="6089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91457</xdr:rowOff>
    </xdr:from>
    <xdr:ext cx="405111" cy="259045"/>
    <xdr:sp macro="" textlink="">
      <xdr:nvSpPr>
        <xdr:cNvPr id="87" name="n_1mainValue【道路】&#10;有形固定資産減価償却率">
          <a:extLst>
            <a:ext uri="{FF2B5EF4-FFF2-40B4-BE49-F238E27FC236}">
              <a16:creationId xmlns="" xmlns:a16="http://schemas.microsoft.com/office/drawing/2014/main" id="{489C5F02-3E41-41E3-92FE-B09348E0CF4B}"/>
            </a:ext>
          </a:extLst>
        </xdr:cNvPr>
        <xdr:cNvSpPr txBox="1"/>
      </xdr:nvSpPr>
      <xdr:spPr>
        <a:xfrm>
          <a:off x="3318275" y="701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95267</xdr:rowOff>
    </xdr:from>
    <xdr:ext cx="405111" cy="259045"/>
    <xdr:sp macro="" textlink="">
      <xdr:nvSpPr>
        <xdr:cNvPr id="88" name="n_2mainValue【道路】&#10;有形固定資産減価償却率">
          <a:extLst>
            <a:ext uri="{FF2B5EF4-FFF2-40B4-BE49-F238E27FC236}">
              <a16:creationId xmlns="" xmlns:a16="http://schemas.microsoft.com/office/drawing/2014/main" id="{10FADA0C-99B2-4230-83AB-15184EFA094D}"/>
            </a:ext>
          </a:extLst>
        </xdr:cNvPr>
        <xdr:cNvSpPr txBox="1"/>
      </xdr:nvSpPr>
      <xdr:spPr>
        <a:xfrm>
          <a:off x="2500590" y="701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99077</xdr:rowOff>
    </xdr:from>
    <xdr:ext cx="405111" cy="259045"/>
    <xdr:sp macro="" textlink="">
      <xdr:nvSpPr>
        <xdr:cNvPr id="89" name="n_3mainValue【道路】&#10;有形固定資産減価償却率">
          <a:extLst>
            <a:ext uri="{FF2B5EF4-FFF2-40B4-BE49-F238E27FC236}">
              <a16:creationId xmlns="" xmlns:a16="http://schemas.microsoft.com/office/drawing/2014/main" id="{A0F7CEFF-238C-4793-B290-2DADD4E12956}"/>
            </a:ext>
          </a:extLst>
        </xdr:cNvPr>
        <xdr:cNvSpPr txBox="1"/>
      </xdr:nvSpPr>
      <xdr:spPr>
        <a:xfrm>
          <a:off x="1684859" y="702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106697</xdr:rowOff>
    </xdr:from>
    <xdr:ext cx="405111" cy="259045"/>
    <xdr:sp macro="" textlink="">
      <xdr:nvSpPr>
        <xdr:cNvPr id="90" name="n_4mainValue【道路】&#10;有形固定資産減価償却率">
          <a:extLst>
            <a:ext uri="{FF2B5EF4-FFF2-40B4-BE49-F238E27FC236}">
              <a16:creationId xmlns="" xmlns:a16="http://schemas.microsoft.com/office/drawing/2014/main" id="{0DD149E7-D22D-4874-A2C5-63E1E74BAD3D}"/>
            </a:ext>
          </a:extLst>
        </xdr:cNvPr>
        <xdr:cNvSpPr txBox="1"/>
      </xdr:nvSpPr>
      <xdr:spPr>
        <a:xfrm>
          <a:off x="869129" y="702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 xmlns:a16="http://schemas.microsoft.com/office/drawing/2014/main" id="{AD776ECC-3959-4249-8CE9-C1F014B13107}"/>
            </a:ext>
          </a:extLst>
        </xdr:cNvPr>
        <xdr:cNvSpPr/>
      </xdr:nvSpPr>
      <xdr:spPr>
        <a:xfrm>
          <a:off x="6105769" y="4127695"/>
          <a:ext cx="4358054"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 xmlns:a16="http://schemas.microsoft.com/office/drawing/2014/main" id="{12D4C436-0BF6-40E1-ABC2-DFF1E59B0A8F}"/>
            </a:ext>
          </a:extLst>
        </xdr:cNvPr>
        <xdr:cNvSpPr/>
      </xdr:nvSpPr>
      <xdr:spPr>
        <a:xfrm>
          <a:off x="6218115" y="4777545"/>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 xmlns:a16="http://schemas.microsoft.com/office/drawing/2014/main" id="{60FAB618-8A2C-4094-A41D-38F17554836E}"/>
            </a:ext>
          </a:extLst>
        </xdr:cNvPr>
        <xdr:cNvSpPr/>
      </xdr:nvSpPr>
      <xdr:spPr>
        <a:xfrm>
          <a:off x="6218115" y="4978107"/>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 xmlns:a16="http://schemas.microsoft.com/office/drawing/2014/main" id="{34A1F048-A12D-47EE-A4EE-79EB598F7C55}"/>
            </a:ext>
          </a:extLst>
        </xdr:cNvPr>
        <xdr:cNvSpPr/>
      </xdr:nvSpPr>
      <xdr:spPr>
        <a:xfrm>
          <a:off x="7160846"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 xmlns:a16="http://schemas.microsoft.com/office/drawing/2014/main" id="{DE989D0C-DEAC-48BD-9F77-0459EBEA4302}"/>
            </a:ext>
          </a:extLst>
        </xdr:cNvPr>
        <xdr:cNvSpPr/>
      </xdr:nvSpPr>
      <xdr:spPr>
        <a:xfrm>
          <a:off x="7160846"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 xmlns:a16="http://schemas.microsoft.com/office/drawing/2014/main" id="{7BD9D204-E28A-4994-9ED8-8B37F51A6175}"/>
            </a:ext>
          </a:extLst>
        </xdr:cNvPr>
        <xdr:cNvSpPr/>
      </xdr:nvSpPr>
      <xdr:spPr>
        <a:xfrm>
          <a:off x="8215923"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 xmlns:a16="http://schemas.microsoft.com/office/drawing/2014/main" id="{B41ABA83-EE76-4173-8828-990D86FC0BB5}"/>
            </a:ext>
          </a:extLst>
        </xdr:cNvPr>
        <xdr:cNvSpPr/>
      </xdr:nvSpPr>
      <xdr:spPr>
        <a:xfrm>
          <a:off x="8215923"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 xmlns:a16="http://schemas.microsoft.com/office/drawing/2014/main" id="{7807BF70-05BC-4E78-B87D-4E3BD17BE139}"/>
            </a:ext>
          </a:extLst>
        </xdr:cNvPr>
        <xdr:cNvSpPr/>
      </xdr:nvSpPr>
      <xdr:spPr>
        <a:xfrm>
          <a:off x="6105769" y="5252232"/>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 xmlns:a16="http://schemas.microsoft.com/office/drawing/2014/main" id="{57B55968-C8DA-40C0-9D28-0081FCE3FBD6}"/>
            </a:ext>
          </a:extLst>
        </xdr:cNvPr>
        <xdr:cNvSpPr txBox="1"/>
      </xdr:nvSpPr>
      <xdr:spPr>
        <a:xfrm>
          <a:off x="6067669" y="5064369"/>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 xmlns:a16="http://schemas.microsoft.com/office/drawing/2014/main" id="{12F5701F-42D8-4015-AA13-33DD56239458}"/>
            </a:ext>
          </a:extLst>
        </xdr:cNvPr>
        <xdr:cNvCxnSpPr/>
      </xdr:nvCxnSpPr>
      <xdr:spPr>
        <a:xfrm>
          <a:off x="6105769" y="750394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 xmlns:a16="http://schemas.microsoft.com/office/drawing/2014/main" id="{610FC3A0-6D83-4201-8F78-863951C6CA21}"/>
            </a:ext>
          </a:extLst>
        </xdr:cNvPr>
        <xdr:cNvCxnSpPr/>
      </xdr:nvCxnSpPr>
      <xdr:spPr>
        <a:xfrm>
          <a:off x="6105769" y="7182645"/>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 xmlns:a16="http://schemas.microsoft.com/office/drawing/2014/main" id="{FFAA1873-4E8B-4397-AF11-CAD03AA303B5}"/>
            </a:ext>
          </a:extLst>
        </xdr:cNvPr>
        <xdr:cNvSpPr txBox="1"/>
      </xdr:nvSpPr>
      <xdr:spPr>
        <a:xfrm>
          <a:off x="5667898" y="70430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 xmlns:a16="http://schemas.microsoft.com/office/drawing/2014/main" id="{7BFBFFA8-2406-443E-BDB9-68E6ED0FA584}"/>
            </a:ext>
          </a:extLst>
        </xdr:cNvPr>
        <xdr:cNvCxnSpPr/>
      </xdr:nvCxnSpPr>
      <xdr:spPr>
        <a:xfrm>
          <a:off x="6105769" y="6861349"/>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 xmlns:a16="http://schemas.microsoft.com/office/drawing/2014/main" id="{2A9331AD-C8AF-47AA-A959-E68C9215411D}"/>
            </a:ext>
          </a:extLst>
        </xdr:cNvPr>
        <xdr:cNvSpPr txBox="1"/>
      </xdr:nvSpPr>
      <xdr:spPr>
        <a:xfrm>
          <a:off x="5618432" y="672176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 xmlns:a16="http://schemas.microsoft.com/office/drawing/2014/main" id="{8327597B-6F1D-4431-B432-B47F374D62F8}"/>
            </a:ext>
          </a:extLst>
        </xdr:cNvPr>
        <xdr:cNvCxnSpPr/>
      </xdr:nvCxnSpPr>
      <xdr:spPr>
        <a:xfrm>
          <a:off x="6105769" y="6540053"/>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 xmlns:a16="http://schemas.microsoft.com/office/drawing/2014/main" id="{697A674D-3C37-4E96-BE68-BB5295EBCAEA}"/>
            </a:ext>
          </a:extLst>
        </xdr:cNvPr>
        <xdr:cNvSpPr txBox="1"/>
      </xdr:nvSpPr>
      <xdr:spPr>
        <a:xfrm>
          <a:off x="5618432" y="640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 xmlns:a16="http://schemas.microsoft.com/office/drawing/2014/main" id="{91723C3D-057F-4D0E-A460-914959E604BD}"/>
            </a:ext>
          </a:extLst>
        </xdr:cNvPr>
        <xdr:cNvCxnSpPr/>
      </xdr:nvCxnSpPr>
      <xdr:spPr>
        <a:xfrm>
          <a:off x="6105769" y="6218757"/>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 xmlns:a16="http://schemas.microsoft.com/office/drawing/2014/main" id="{DDBB8821-729E-4CFA-9BB2-691C0A79FB4D}"/>
            </a:ext>
          </a:extLst>
        </xdr:cNvPr>
        <xdr:cNvSpPr txBox="1"/>
      </xdr:nvSpPr>
      <xdr:spPr>
        <a:xfrm>
          <a:off x="5618432" y="60791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 xmlns:a16="http://schemas.microsoft.com/office/drawing/2014/main" id="{F04923EE-8EE8-41AC-B72B-EB4F7A8257CD}"/>
            </a:ext>
          </a:extLst>
        </xdr:cNvPr>
        <xdr:cNvCxnSpPr/>
      </xdr:nvCxnSpPr>
      <xdr:spPr>
        <a:xfrm>
          <a:off x="6105769" y="5897461"/>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a:extLst>
            <a:ext uri="{FF2B5EF4-FFF2-40B4-BE49-F238E27FC236}">
              <a16:creationId xmlns="" xmlns:a16="http://schemas.microsoft.com/office/drawing/2014/main" id="{56598EA4-7D83-4AC5-883D-40650914F7A5}"/>
            </a:ext>
          </a:extLst>
        </xdr:cNvPr>
        <xdr:cNvSpPr txBox="1"/>
      </xdr:nvSpPr>
      <xdr:spPr>
        <a:xfrm>
          <a:off x="5554312" y="575523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 xmlns:a16="http://schemas.microsoft.com/office/drawing/2014/main" id="{D74A76E8-F1D6-44E3-B202-FFD95C8A461D}"/>
            </a:ext>
          </a:extLst>
        </xdr:cNvPr>
        <xdr:cNvCxnSpPr/>
      </xdr:nvCxnSpPr>
      <xdr:spPr>
        <a:xfrm>
          <a:off x="6105769" y="5573528"/>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 xmlns:a16="http://schemas.microsoft.com/office/drawing/2014/main" id="{C7A40DA0-D269-46CA-860F-DC82D7E92EF7}"/>
            </a:ext>
          </a:extLst>
        </xdr:cNvPr>
        <xdr:cNvSpPr txBox="1"/>
      </xdr:nvSpPr>
      <xdr:spPr>
        <a:xfrm>
          <a:off x="5554312" y="543394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 xmlns:a16="http://schemas.microsoft.com/office/drawing/2014/main" id="{3F396B75-38AA-405D-90A7-05DDDAEA6C4A}"/>
            </a:ext>
          </a:extLst>
        </xdr:cNvPr>
        <xdr:cNvCxnSpPr/>
      </xdr:nvCxnSpPr>
      <xdr:spPr>
        <a:xfrm>
          <a:off x="6105769" y="525223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 xmlns:a16="http://schemas.microsoft.com/office/drawing/2014/main" id="{D2EFCD84-5ED6-466B-B726-4A845E28F37D}"/>
            </a:ext>
          </a:extLst>
        </xdr:cNvPr>
        <xdr:cNvSpPr txBox="1"/>
      </xdr:nvSpPr>
      <xdr:spPr>
        <a:xfrm>
          <a:off x="5554312" y="511264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 xmlns:a16="http://schemas.microsoft.com/office/drawing/2014/main" id="{D90775BF-5E61-498A-815C-6C481BB001EE}"/>
            </a:ext>
          </a:extLst>
        </xdr:cNvPr>
        <xdr:cNvSpPr/>
      </xdr:nvSpPr>
      <xdr:spPr>
        <a:xfrm>
          <a:off x="6105769" y="5252232"/>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a:extLst>
            <a:ext uri="{FF2B5EF4-FFF2-40B4-BE49-F238E27FC236}">
              <a16:creationId xmlns="" xmlns:a16="http://schemas.microsoft.com/office/drawing/2014/main" id="{FD051A80-AF25-466D-AEB7-C26AF65FEA9F}"/>
            </a:ext>
          </a:extLst>
        </xdr:cNvPr>
        <xdr:cNvCxnSpPr/>
      </xdr:nvCxnSpPr>
      <xdr:spPr>
        <a:xfrm flipV="1">
          <a:off x="9671489" y="5520670"/>
          <a:ext cx="0" cy="158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a:extLst>
            <a:ext uri="{FF2B5EF4-FFF2-40B4-BE49-F238E27FC236}">
              <a16:creationId xmlns="" xmlns:a16="http://schemas.microsoft.com/office/drawing/2014/main" id="{D71CF461-4437-4393-8001-40200F70C047}"/>
            </a:ext>
          </a:extLst>
        </xdr:cNvPr>
        <xdr:cNvSpPr txBox="1"/>
      </xdr:nvSpPr>
      <xdr:spPr>
        <a:xfrm>
          <a:off x="9709638" y="710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a:extLst>
            <a:ext uri="{FF2B5EF4-FFF2-40B4-BE49-F238E27FC236}">
              <a16:creationId xmlns="" xmlns:a16="http://schemas.microsoft.com/office/drawing/2014/main" id="{CF3BB5A0-8832-4928-8019-F259D28B4C6D}"/>
            </a:ext>
          </a:extLst>
        </xdr:cNvPr>
        <xdr:cNvCxnSpPr/>
      </xdr:nvCxnSpPr>
      <xdr:spPr>
        <a:xfrm>
          <a:off x="9597292" y="7103180"/>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a:extLst>
            <a:ext uri="{FF2B5EF4-FFF2-40B4-BE49-F238E27FC236}">
              <a16:creationId xmlns="" xmlns:a16="http://schemas.microsoft.com/office/drawing/2014/main" id="{74ED4CB6-69B7-4532-BB92-212DBA6EE752}"/>
            </a:ext>
          </a:extLst>
        </xdr:cNvPr>
        <xdr:cNvSpPr txBox="1"/>
      </xdr:nvSpPr>
      <xdr:spPr>
        <a:xfrm>
          <a:off x="9709638" y="529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a:extLst>
            <a:ext uri="{FF2B5EF4-FFF2-40B4-BE49-F238E27FC236}">
              <a16:creationId xmlns="" xmlns:a16="http://schemas.microsoft.com/office/drawing/2014/main" id="{451402BA-6B4E-43DB-9365-7F0171BECBD8}"/>
            </a:ext>
          </a:extLst>
        </xdr:cNvPr>
        <xdr:cNvCxnSpPr/>
      </xdr:nvCxnSpPr>
      <xdr:spPr>
        <a:xfrm>
          <a:off x="9597292" y="5520670"/>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a:extLst>
            <a:ext uri="{FF2B5EF4-FFF2-40B4-BE49-F238E27FC236}">
              <a16:creationId xmlns="" xmlns:a16="http://schemas.microsoft.com/office/drawing/2014/main" id="{009D1371-8BC7-447D-AEA2-9815066852E3}"/>
            </a:ext>
          </a:extLst>
        </xdr:cNvPr>
        <xdr:cNvSpPr txBox="1"/>
      </xdr:nvSpPr>
      <xdr:spPr>
        <a:xfrm>
          <a:off x="9709638" y="683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a:extLst>
            <a:ext uri="{FF2B5EF4-FFF2-40B4-BE49-F238E27FC236}">
              <a16:creationId xmlns="" xmlns:a16="http://schemas.microsoft.com/office/drawing/2014/main" id="{611D87E5-28D1-4BF5-813C-B487953F716D}"/>
            </a:ext>
          </a:extLst>
        </xdr:cNvPr>
        <xdr:cNvSpPr/>
      </xdr:nvSpPr>
      <xdr:spPr>
        <a:xfrm>
          <a:off x="9635392" y="6853494"/>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a:extLst>
            <a:ext uri="{FF2B5EF4-FFF2-40B4-BE49-F238E27FC236}">
              <a16:creationId xmlns="" xmlns:a16="http://schemas.microsoft.com/office/drawing/2014/main" id="{1A5A8CE4-D5EE-489D-8303-176F2B6EB84D}"/>
            </a:ext>
          </a:extLst>
        </xdr:cNvPr>
        <xdr:cNvSpPr/>
      </xdr:nvSpPr>
      <xdr:spPr>
        <a:xfrm>
          <a:off x="8855808" y="6857772"/>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a:extLst>
            <a:ext uri="{FF2B5EF4-FFF2-40B4-BE49-F238E27FC236}">
              <a16:creationId xmlns="" xmlns:a16="http://schemas.microsoft.com/office/drawing/2014/main" id="{BC9D09F2-FD11-4675-8920-0F3C3307382C}"/>
            </a:ext>
          </a:extLst>
        </xdr:cNvPr>
        <xdr:cNvSpPr/>
      </xdr:nvSpPr>
      <xdr:spPr>
        <a:xfrm>
          <a:off x="8040077" y="6868178"/>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a:extLst>
            <a:ext uri="{FF2B5EF4-FFF2-40B4-BE49-F238E27FC236}">
              <a16:creationId xmlns="" xmlns:a16="http://schemas.microsoft.com/office/drawing/2014/main" id="{0B70B935-90B1-462B-9D2D-583FF3709935}"/>
            </a:ext>
          </a:extLst>
        </xdr:cNvPr>
        <xdr:cNvSpPr/>
      </xdr:nvSpPr>
      <xdr:spPr>
        <a:xfrm>
          <a:off x="7209692" y="6883537"/>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a:extLst>
            <a:ext uri="{FF2B5EF4-FFF2-40B4-BE49-F238E27FC236}">
              <a16:creationId xmlns="" xmlns:a16="http://schemas.microsoft.com/office/drawing/2014/main" id="{92018ADA-A9A1-49ED-BA32-99A049F36FB7}"/>
            </a:ext>
          </a:extLst>
        </xdr:cNvPr>
        <xdr:cNvSpPr/>
      </xdr:nvSpPr>
      <xdr:spPr>
        <a:xfrm>
          <a:off x="6393962" y="6880272"/>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7BB359BF-F334-44EA-802F-407A43A1D10E}"/>
            </a:ext>
          </a:extLst>
        </xdr:cNvPr>
        <xdr:cNvSpPr txBox="1"/>
      </xdr:nvSpPr>
      <xdr:spPr>
        <a:xfrm>
          <a:off x="949569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BE9BCC99-AAE1-475C-AE09-6E28DC49B611}"/>
            </a:ext>
          </a:extLst>
        </xdr:cNvPr>
        <xdr:cNvSpPr txBox="1"/>
      </xdr:nvSpPr>
      <xdr:spPr>
        <a:xfrm>
          <a:off x="873076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259BDE7A-C2F8-4DF4-B77B-315E4289F5FC}"/>
            </a:ext>
          </a:extLst>
        </xdr:cNvPr>
        <xdr:cNvSpPr txBox="1"/>
      </xdr:nvSpPr>
      <xdr:spPr>
        <a:xfrm>
          <a:off x="7915031"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 xmlns:a16="http://schemas.microsoft.com/office/drawing/2014/main" id="{21A7EFB6-417B-464E-BCBE-9FEC61D1F64B}"/>
            </a:ext>
          </a:extLst>
        </xdr:cNvPr>
        <xdr:cNvSpPr txBox="1"/>
      </xdr:nvSpPr>
      <xdr:spPr>
        <a:xfrm>
          <a:off x="7084646"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 xmlns:a16="http://schemas.microsoft.com/office/drawing/2014/main" id="{D2ADCFB4-AC3C-412B-9C59-B2AA6D212919}"/>
            </a:ext>
          </a:extLst>
        </xdr:cNvPr>
        <xdr:cNvSpPr txBox="1"/>
      </xdr:nvSpPr>
      <xdr:spPr>
        <a:xfrm>
          <a:off x="6268915"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90987</xdr:rowOff>
    </xdr:from>
    <xdr:to>
      <xdr:col>55</xdr:col>
      <xdr:colOff>50800</xdr:colOff>
      <xdr:row>41</xdr:row>
      <xdr:rowOff>21137</xdr:rowOff>
    </xdr:to>
    <xdr:sp macro="" textlink="">
      <xdr:nvSpPr>
        <xdr:cNvPr id="132" name="楕円 131">
          <a:extLst>
            <a:ext uri="{FF2B5EF4-FFF2-40B4-BE49-F238E27FC236}">
              <a16:creationId xmlns="" xmlns:a16="http://schemas.microsoft.com/office/drawing/2014/main" id="{85DAF6D2-C760-414E-A2EC-F7460E1AE388}"/>
            </a:ext>
          </a:extLst>
        </xdr:cNvPr>
        <xdr:cNvSpPr/>
      </xdr:nvSpPr>
      <xdr:spPr>
        <a:xfrm>
          <a:off x="9635392" y="6843479"/>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113864</xdr:rowOff>
    </xdr:from>
    <xdr:ext cx="534377" cy="259045"/>
    <xdr:sp macro="" textlink="">
      <xdr:nvSpPr>
        <xdr:cNvPr id="133" name="【道路】&#10;一人当たり延長該当値テキスト">
          <a:extLst>
            <a:ext uri="{FF2B5EF4-FFF2-40B4-BE49-F238E27FC236}">
              <a16:creationId xmlns="" xmlns:a16="http://schemas.microsoft.com/office/drawing/2014/main" id="{E4AD12F2-72ED-4560-98DF-28C1EE08E640}"/>
            </a:ext>
          </a:extLst>
        </xdr:cNvPr>
        <xdr:cNvSpPr txBox="1"/>
      </xdr:nvSpPr>
      <xdr:spPr>
        <a:xfrm>
          <a:off x="9709638" y="669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95221</xdr:rowOff>
    </xdr:from>
    <xdr:to>
      <xdr:col>50</xdr:col>
      <xdr:colOff>165100</xdr:colOff>
      <xdr:row>41</xdr:row>
      <xdr:rowOff>25371</xdr:rowOff>
    </xdr:to>
    <xdr:sp macro="" textlink="">
      <xdr:nvSpPr>
        <xdr:cNvPr id="134" name="楕円 133">
          <a:extLst>
            <a:ext uri="{FF2B5EF4-FFF2-40B4-BE49-F238E27FC236}">
              <a16:creationId xmlns="" xmlns:a16="http://schemas.microsoft.com/office/drawing/2014/main" id="{5DC40BAC-4DD6-4F0C-89DE-361B8DC3B60E}"/>
            </a:ext>
          </a:extLst>
        </xdr:cNvPr>
        <xdr:cNvSpPr/>
      </xdr:nvSpPr>
      <xdr:spPr>
        <a:xfrm>
          <a:off x="8855808" y="6847713"/>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141787</xdr:rowOff>
    </xdr:from>
    <xdr:to>
      <xdr:col>55</xdr:col>
      <xdr:colOff>0</xdr:colOff>
      <xdr:row>40</xdr:row>
      <xdr:rowOff>146021</xdr:rowOff>
    </xdr:to>
    <xdr:cxnSp macro="">
      <xdr:nvCxnSpPr>
        <xdr:cNvPr id="135" name="直線コネクタ 134">
          <a:extLst>
            <a:ext uri="{FF2B5EF4-FFF2-40B4-BE49-F238E27FC236}">
              <a16:creationId xmlns="" xmlns:a16="http://schemas.microsoft.com/office/drawing/2014/main" id="{445AAFAE-12E0-46BB-ABE4-603890BD7CF8}"/>
            </a:ext>
          </a:extLst>
        </xdr:cNvPr>
        <xdr:cNvCxnSpPr/>
      </xdr:nvCxnSpPr>
      <xdr:spPr>
        <a:xfrm flipV="1">
          <a:off x="8906608" y="6894279"/>
          <a:ext cx="76493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99347</xdr:rowOff>
    </xdr:from>
    <xdr:to>
      <xdr:col>46</xdr:col>
      <xdr:colOff>38100</xdr:colOff>
      <xdr:row>41</xdr:row>
      <xdr:rowOff>29497</xdr:rowOff>
    </xdr:to>
    <xdr:sp macro="" textlink="">
      <xdr:nvSpPr>
        <xdr:cNvPr id="136" name="楕円 135">
          <a:extLst>
            <a:ext uri="{FF2B5EF4-FFF2-40B4-BE49-F238E27FC236}">
              <a16:creationId xmlns="" xmlns:a16="http://schemas.microsoft.com/office/drawing/2014/main" id="{F2D4D0CB-6B59-4EF5-923C-FBDDD803E976}"/>
            </a:ext>
          </a:extLst>
        </xdr:cNvPr>
        <xdr:cNvSpPr/>
      </xdr:nvSpPr>
      <xdr:spPr>
        <a:xfrm>
          <a:off x="8040077" y="6851839"/>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146021</xdr:rowOff>
    </xdr:from>
    <xdr:to>
      <xdr:col>50</xdr:col>
      <xdr:colOff>114300</xdr:colOff>
      <xdr:row>40</xdr:row>
      <xdr:rowOff>150147</xdr:rowOff>
    </xdr:to>
    <xdr:cxnSp macro="">
      <xdr:nvCxnSpPr>
        <xdr:cNvPr id="137" name="直線コネクタ 136">
          <a:extLst>
            <a:ext uri="{FF2B5EF4-FFF2-40B4-BE49-F238E27FC236}">
              <a16:creationId xmlns="" xmlns:a16="http://schemas.microsoft.com/office/drawing/2014/main" id="{A150C167-8E2B-4519-B201-7B47466E25F7}"/>
            </a:ext>
          </a:extLst>
        </xdr:cNvPr>
        <xdr:cNvCxnSpPr/>
      </xdr:nvCxnSpPr>
      <xdr:spPr>
        <a:xfrm flipV="1">
          <a:off x="8090877" y="6898513"/>
          <a:ext cx="815731"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104398</xdr:rowOff>
    </xdr:from>
    <xdr:to>
      <xdr:col>41</xdr:col>
      <xdr:colOff>101600</xdr:colOff>
      <xdr:row>41</xdr:row>
      <xdr:rowOff>34548</xdr:rowOff>
    </xdr:to>
    <xdr:sp macro="" textlink="">
      <xdr:nvSpPr>
        <xdr:cNvPr id="138" name="楕円 137">
          <a:extLst>
            <a:ext uri="{FF2B5EF4-FFF2-40B4-BE49-F238E27FC236}">
              <a16:creationId xmlns="" xmlns:a16="http://schemas.microsoft.com/office/drawing/2014/main" id="{C2CF2AB8-BAF6-4091-8261-46DC10E240F1}"/>
            </a:ext>
          </a:extLst>
        </xdr:cNvPr>
        <xdr:cNvSpPr/>
      </xdr:nvSpPr>
      <xdr:spPr>
        <a:xfrm>
          <a:off x="7209692" y="6856890"/>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150147</xdr:rowOff>
    </xdr:from>
    <xdr:to>
      <xdr:col>45</xdr:col>
      <xdr:colOff>177800</xdr:colOff>
      <xdr:row>40</xdr:row>
      <xdr:rowOff>155198</xdr:rowOff>
    </xdr:to>
    <xdr:cxnSp macro="">
      <xdr:nvCxnSpPr>
        <xdr:cNvPr id="139" name="直線コネクタ 138">
          <a:extLst>
            <a:ext uri="{FF2B5EF4-FFF2-40B4-BE49-F238E27FC236}">
              <a16:creationId xmlns="" xmlns:a16="http://schemas.microsoft.com/office/drawing/2014/main" id="{815E21A5-5C93-43EB-8DE3-8898C390841F}"/>
            </a:ext>
          </a:extLst>
        </xdr:cNvPr>
        <xdr:cNvCxnSpPr/>
      </xdr:nvCxnSpPr>
      <xdr:spPr>
        <a:xfrm flipV="1">
          <a:off x="7260492" y="6902639"/>
          <a:ext cx="830385" cy="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107119</xdr:rowOff>
    </xdr:from>
    <xdr:to>
      <xdr:col>36</xdr:col>
      <xdr:colOff>165100</xdr:colOff>
      <xdr:row>41</xdr:row>
      <xdr:rowOff>37269</xdr:rowOff>
    </xdr:to>
    <xdr:sp macro="" textlink="">
      <xdr:nvSpPr>
        <xdr:cNvPr id="140" name="楕円 139">
          <a:extLst>
            <a:ext uri="{FF2B5EF4-FFF2-40B4-BE49-F238E27FC236}">
              <a16:creationId xmlns="" xmlns:a16="http://schemas.microsoft.com/office/drawing/2014/main" id="{8D4397CB-20FE-4617-98E7-B9FE264678AF}"/>
            </a:ext>
          </a:extLst>
        </xdr:cNvPr>
        <xdr:cNvSpPr/>
      </xdr:nvSpPr>
      <xdr:spPr>
        <a:xfrm>
          <a:off x="6393962" y="6859611"/>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155198</xdr:rowOff>
    </xdr:from>
    <xdr:to>
      <xdr:col>41</xdr:col>
      <xdr:colOff>50800</xdr:colOff>
      <xdr:row>40</xdr:row>
      <xdr:rowOff>157919</xdr:rowOff>
    </xdr:to>
    <xdr:cxnSp macro="">
      <xdr:nvCxnSpPr>
        <xdr:cNvPr id="141" name="直線コネクタ 140">
          <a:extLst>
            <a:ext uri="{FF2B5EF4-FFF2-40B4-BE49-F238E27FC236}">
              <a16:creationId xmlns="" xmlns:a16="http://schemas.microsoft.com/office/drawing/2014/main" id="{C5CC900E-0AB6-419C-ACE3-063CD556CA2C}"/>
            </a:ext>
          </a:extLst>
        </xdr:cNvPr>
        <xdr:cNvCxnSpPr/>
      </xdr:nvCxnSpPr>
      <xdr:spPr>
        <a:xfrm flipV="1">
          <a:off x="6444762" y="6907690"/>
          <a:ext cx="81573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a:extLst>
            <a:ext uri="{FF2B5EF4-FFF2-40B4-BE49-F238E27FC236}">
              <a16:creationId xmlns="" xmlns:a16="http://schemas.microsoft.com/office/drawing/2014/main" id="{4489D0C0-2B4E-483A-ADD4-5A24FFC712E8}"/>
            </a:ext>
          </a:extLst>
        </xdr:cNvPr>
        <xdr:cNvSpPr txBox="1"/>
      </xdr:nvSpPr>
      <xdr:spPr>
        <a:xfrm>
          <a:off x="8641373" y="694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a:extLst>
            <a:ext uri="{FF2B5EF4-FFF2-40B4-BE49-F238E27FC236}">
              <a16:creationId xmlns="" xmlns:a16="http://schemas.microsoft.com/office/drawing/2014/main" id="{A83B1D2A-4FA0-4150-9EC2-D730579CDA6D}"/>
            </a:ext>
          </a:extLst>
        </xdr:cNvPr>
        <xdr:cNvSpPr txBox="1"/>
      </xdr:nvSpPr>
      <xdr:spPr>
        <a:xfrm>
          <a:off x="7838342" y="695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a:extLst>
            <a:ext uri="{FF2B5EF4-FFF2-40B4-BE49-F238E27FC236}">
              <a16:creationId xmlns="" xmlns:a16="http://schemas.microsoft.com/office/drawing/2014/main" id="{50D65387-8604-4C39-A976-F13593B5E8B8}"/>
            </a:ext>
          </a:extLst>
        </xdr:cNvPr>
        <xdr:cNvSpPr txBox="1"/>
      </xdr:nvSpPr>
      <xdr:spPr>
        <a:xfrm>
          <a:off x="7022611" y="697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a:extLst>
            <a:ext uri="{FF2B5EF4-FFF2-40B4-BE49-F238E27FC236}">
              <a16:creationId xmlns="" xmlns:a16="http://schemas.microsoft.com/office/drawing/2014/main" id="{122A4C6E-8A5E-43C6-9CC1-173124CABDED}"/>
            </a:ext>
          </a:extLst>
        </xdr:cNvPr>
        <xdr:cNvSpPr txBox="1"/>
      </xdr:nvSpPr>
      <xdr:spPr>
        <a:xfrm>
          <a:off x="6192226" y="697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41898</xdr:rowOff>
    </xdr:from>
    <xdr:ext cx="534377" cy="259045"/>
    <xdr:sp macro="" textlink="">
      <xdr:nvSpPr>
        <xdr:cNvPr id="146" name="n_1mainValue【道路】&#10;一人当たり延長">
          <a:extLst>
            <a:ext uri="{FF2B5EF4-FFF2-40B4-BE49-F238E27FC236}">
              <a16:creationId xmlns="" xmlns:a16="http://schemas.microsoft.com/office/drawing/2014/main" id="{86486924-E90A-4D30-8279-7CAA2EA92579}"/>
            </a:ext>
          </a:extLst>
        </xdr:cNvPr>
        <xdr:cNvSpPr txBox="1"/>
      </xdr:nvSpPr>
      <xdr:spPr>
        <a:xfrm>
          <a:off x="8641373" y="662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46024</xdr:rowOff>
    </xdr:from>
    <xdr:ext cx="534377" cy="259045"/>
    <xdr:sp macro="" textlink="">
      <xdr:nvSpPr>
        <xdr:cNvPr id="147" name="n_2mainValue【道路】&#10;一人当たり延長">
          <a:extLst>
            <a:ext uri="{FF2B5EF4-FFF2-40B4-BE49-F238E27FC236}">
              <a16:creationId xmlns="" xmlns:a16="http://schemas.microsoft.com/office/drawing/2014/main" id="{6D2C0D7C-3584-4700-AB09-7A1BAC0B18F7}"/>
            </a:ext>
          </a:extLst>
        </xdr:cNvPr>
        <xdr:cNvSpPr txBox="1"/>
      </xdr:nvSpPr>
      <xdr:spPr>
        <a:xfrm>
          <a:off x="7838342" y="66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51075</xdr:rowOff>
    </xdr:from>
    <xdr:ext cx="534377" cy="259045"/>
    <xdr:sp macro="" textlink="">
      <xdr:nvSpPr>
        <xdr:cNvPr id="148" name="n_3mainValue【道路】&#10;一人当たり延長">
          <a:extLst>
            <a:ext uri="{FF2B5EF4-FFF2-40B4-BE49-F238E27FC236}">
              <a16:creationId xmlns="" xmlns:a16="http://schemas.microsoft.com/office/drawing/2014/main" id="{4183A308-6607-405E-9E26-697C18A4058D}"/>
            </a:ext>
          </a:extLst>
        </xdr:cNvPr>
        <xdr:cNvSpPr txBox="1"/>
      </xdr:nvSpPr>
      <xdr:spPr>
        <a:xfrm>
          <a:off x="7022611" y="66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53796</xdr:rowOff>
    </xdr:from>
    <xdr:ext cx="534377" cy="259045"/>
    <xdr:sp macro="" textlink="">
      <xdr:nvSpPr>
        <xdr:cNvPr id="149" name="n_4mainValue【道路】&#10;一人当たり延長">
          <a:extLst>
            <a:ext uri="{FF2B5EF4-FFF2-40B4-BE49-F238E27FC236}">
              <a16:creationId xmlns="" xmlns:a16="http://schemas.microsoft.com/office/drawing/2014/main" id="{F391E083-9D78-47DA-A461-C98298670F17}"/>
            </a:ext>
          </a:extLst>
        </xdr:cNvPr>
        <xdr:cNvSpPr txBox="1"/>
      </xdr:nvSpPr>
      <xdr:spPr>
        <a:xfrm>
          <a:off x="6192226" y="663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 xmlns:a16="http://schemas.microsoft.com/office/drawing/2014/main" id="{2F4C78C4-86A5-4B86-80E5-77B90B6EB613}"/>
            </a:ext>
          </a:extLst>
        </xdr:cNvPr>
        <xdr:cNvSpPr/>
      </xdr:nvSpPr>
      <xdr:spPr>
        <a:xfrm>
          <a:off x="703385" y="7879666"/>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 xmlns:a16="http://schemas.microsoft.com/office/drawing/2014/main" id="{05031C48-60D9-4364-BC57-96956663CCAC}"/>
            </a:ext>
          </a:extLst>
        </xdr:cNvPr>
        <xdr:cNvSpPr/>
      </xdr:nvSpPr>
      <xdr:spPr>
        <a:xfrm>
          <a:off x="830385"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 xmlns:a16="http://schemas.microsoft.com/office/drawing/2014/main" id="{EFA6E9CD-2367-4A9C-BABB-EB1A90F6AA6B}"/>
            </a:ext>
          </a:extLst>
        </xdr:cNvPr>
        <xdr:cNvSpPr/>
      </xdr:nvSpPr>
      <xdr:spPr>
        <a:xfrm>
          <a:off x="830385"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 xmlns:a16="http://schemas.microsoft.com/office/drawing/2014/main" id="{9EA8F000-1DD9-4E75-9AFD-E07CB6AFE184}"/>
            </a:ext>
          </a:extLst>
        </xdr:cNvPr>
        <xdr:cNvSpPr/>
      </xdr:nvSpPr>
      <xdr:spPr>
        <a:xfrm>
          <a:off x="1758462"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 xmlns:a16="http://schemas.microsoft.com/office/drawing/2014/main" id="{EE70AB9F-2FF7-474C-BEBF-EF4CCD4DA34B}"/>
            </a:ext>
          </a:extLst>
        </xdr:cNvPr>
        <xdr:cNvSpPr/>
      </xdr:nvSpPr>
      <xdr:spPr>
        <a:xfrm>
          <a:off x="1758462"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 xmlns:a16="http://schemas.microsoft.com/office/drawing/2014/main" id="{93C2277B-FB96-4B63-9170-8D939718BBDF}"/>
            </a:ext>
          </a:extLst>
        </xdr:cNvPr>
        <xdr:cNvSpPr/>
      </xdr:nvSpPr>
      <xdr:spPr>
        <a:xfrm>
          <a:off x="2813538" y="8529515"/>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 xmlns:a16="http://schemas.microsoft.com/office/drawing/2014/main" id="{B87A973A-F4CC-43ED-8070-3FE87981E439}"/>
            </a:ext>
          </a:extLst>
        </xdr:cNvPr>
        <xdr:cNvSpPr/>
      </xdr:nvSpPr>
      <xdr:spPr>
        <a:xfrm>
          <a:off x="2813538" y="8730078"/>
          <a:ext cx="1406770"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 xmlns:a16="http://schemas.microsoft.com/office/drawing/2014/main" id="{00655D2B-CED3-4A2F-9105-A477EDC03B9C}"/>
            </a:ext>
          </a:extLst>
        </xdr:cNvPr>
        <xdr:cNvSpPr/>
      </xdr:nvSpPr>
      <xdr:spPr>
        <a:xfrm>
          <a:off x="703385" y="9004202"/>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 xmlns:a16="http://schemas.microsoft.com/office/drawing/2014/main" id="{052EA1ED-8A61-4233-91D9-D95D6E975293}"/>
            </a:ext>
          </a:extLst>
        </xdr:cNvPr>
        <xdr:cNvSpPr txBox="1"/>
      </xdr:nvSpPr>
      <xdr:spPr>
        <a:xfrm>
          <a:off x="679938" y="88163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 xmlns:a16="http://schemas.microsoft.com/office/drawing/2014/main" id="{BDE4A9D7-0513-41E6-924A-11F5870F4A6D}"/>
            </a:ext>
          </a:extLst>
        </xdr:cNvPr>
        <xdr:cNvCxnSpPr/>
      </xdr:nvCxnSpPr>
      <xdr:spPr>
        <a:xfrm>
          <a:off x="703385" y="1125591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 xmlns:a16="http://schemas.microsoft.com/office/drawing/2014/main" id="{C9A43543-85AC-4BD0-81CF-03A917775135}"/>
            </a:ext>
          </a:extLst>
        </xdr:cNvPr>
        <xdr:cNvSpPr txBox="1"/>
      </xdr:nvSpPr>
      <xdr:spPr>
        <a:xfrm>
          <a:off x="280167" y="11116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 xmlns:a16="http://schemas.microsoft.com/office/drawing/2014/main" id="{245F6EB7-8CA4-4D2B-9A34-AD7BF6C061E7}"/>
            </a:ext>
          </a:extLst>
        </xdr:cNvPr>
        <xdr:cNvCxnSpPr/>
      </xdr:nvCxnSpPr>
      <xdr:spPr>
        <a:xfrm>
          <a:off x="703385" y="1088018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 xmlns:a16="http://schemas.microsoft.com/office/drawing/2014/main" id="{85C3AEDF-C09B-4547-B2B5-51693FF301BC}"/>
            </a:ext>
          </a:extLst>
        </xdr:cNvPr>
        <xdr:cNvSpPr txBox="1"/>
      </xdr:nvSpPr>
      <xdr:spPr>
        <a:xfrm>
          <a:off x="344287" y="10740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 xmlns:a16="http://schemas.microsoft.com/office/drawing/2014/main" id="{0D5B0666-9C8F-4F9C-AD88-CF194C4EE693}"/>
            </a:ext>
          </a:extLst>
        </xdr:cNvPr>
        <xdr:cNvCxnSpPr/>
      </xdr:nvCxnSpPr>
      <xdr:spPr>
        <a:xfrm>
          <a:off x="703385" y="1050446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 xmlns:a16="http://schemas.microsoft.com/office/drawing/2014/main" id="{C943F1C0-DFDC-4037-81E5-E79C87D2B28A}"/>
            </a:ext>
          </a:extLst>
        </xdr:cNvPr>
        <xdr:cNvSpPr txBox="1"/>
      </xdr:nvSpPr>
      <xdr:spPr>
        <a:xfrm>
          <a:off x="344287" y="1036487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 xmlns:a16="http://schemas.microsoft.com/office/drawing/2014/main" id="{32C4ADE3-D707-49A9-A831-08427CA817F1}"/>
            </a:ext>
          </a:extLst>
        </xdr:cNvPr>
        <xdr:cNvCxnSpPr/>
      </xdr:nvCxnSpPr>
      <xdr:spPr>
        <a:xfrm>
          <a:off x="703385" y="1012873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 xmlns:a16="http://schemas.microsoft.com/office/drawing/2014/main" id="{D5084A40-65FA-45B9-8964-5B49EC88D203}"/>
            </a:ext>
          </a:extLst>
        </xdr:cNvPr>
        <xdr:cNvSpPr txBox="1"/>
      </xdr:nvSpPr>
      <xdr:spPr>
        <a:xfrm>
          <a:off x="344287" y="99891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 xmlns:a16="http://schemas.microsoft.com/office/drawing/2014/main" id="{4DED090D-B2D1-4CF5-B146-7A9548AEAE23}"/>
            </a:ext>
          </a:extLst>
        </xdr:cNvPr>
        <xdr:cNvCxnSpPr/>
      </xdr:nvCxnSpPr>
      <xdr:spPr>
        <a:xfrm>
          <a:off x="703385" y="975565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 xmlns:a16="http://schemas.microsoft.com/office/drawing/2014/main" id="{F6254967-A998-4087-912C-95D27AE8EB22}"/>
            </a:ext>
          </a:extLst>
        </xdr:cNvPr>
        <xdr:cNvSpPr txBox="1"/>
      </xdr:nvSpPr>
      <xdr:spPr>
        <a:xfrm>
          <a:off x="344287" y="96160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 xmlns:a16="http://schemas.microsoft.com/office/drawing/2014/main" id="{0D2562EE-4762-4CEB-BC76-66BCA597B51F}"/>
            </a:ext>
          </a:extLst>
        </xdr:cNvPr>
        <xdr:cNvCxnSpPr/>
      </xdr:nvCxnSpPr>
      <xdr:spPr>
        <a:xfrm>
          <a:off x="703385" y="9379927"/>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 xmlns:a16="http://schemas.microsoft.com/office/drawing/2014/main" id="{92D3F9B5-7793-4D70-AC4B-9C7D32C0767C}"/>
            </a:ext>
          </a:extLst>
        </xdr:cNvPr>
        <xdr:cNvSpPr txBox="1"/>
      </xdr:nvSpPr>
      <xdr:spPr>
        <a:xfrm>
          <a:off x="393753" y="924034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 xmlns:a16="http://schemas.microsoft.com/office/drawing/2014/main" id="{FC226712-463E-448F-AD52-60CC1B8B7B9D}"/>
            </a:ext>
          </a:extLst>
        </xdr:cNvPr>
        <xdr:cNvCxnSpPr/>
      </xdr:nvCxnSpPr>
      <xdr:spPr>
        <a:xfrm>
          <a:off x="703385" y="900420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 xmlns:a16="http://schemas.microsoft.com/office/drawing/2014/main" id="{D44D9EFF-8ED9-4421-AC29-CA1632E4E378}"/>
            </a:ext>
          </a:extLst>
        </xdr:cNvPr>
        <xdr:cNvSpPr/>
      </xdr:nvSpPr>
      <xdr:spPr>
        <a:xfrm>
          <a:off x="703385" y="9004202"/>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 xmlns:a16="http://schemas.microsoft.com/office/drawing/2014/main" id="{0FB59266-628B-4122-8E2B-C034396386BF}"/>
            </a:ext>
          </a:extLst>
        </xdr:cNvPr>
        <xdr:cNvCxnSpPr/>
      </xdr:nvCxnSpPr>
      <xdr:spPr>
        <a:xfrm flipV="1">
          <a:off x="4283173" y="9398977"/>
          <a:ext cx="0" cy="1538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a:extLst>
            <a:ext uri="{FF2B5EF4-FFF2-40B4-BE49-F238E27FC236}">
              <a16:creationId xmlns="" xmlns:a16="http://schemas.microsoft.com/office/drawing/2014/main" id="{FF389034-687F-4CD2-8934-170AD683ED64}"/>
            </a:ext>
          </a:extLst>
        </xdr:cNvPr>
        <xdr:cNvSpPr txBox="1"/>
      </xdr:nvSpPr>
      <xdr:spPr>
        <a:xfrm>
          <a:off x="4321908" y="10941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 xmlns:a16="http://schemas.microsoft.com/office/drawing/2014/main" id="{E9B3AFDA-2722-438B-9306-F44696C66623}"/>
            </a:ext>
          </a:extLst>
        </xdr:cNvPr>
        <xdr:cNvCxnSpPr/>
      </xdr:nvCxnSpPr>
      <xdr:spPr>
        <a:xfrm>
          <a:off x="4209562" y="1093733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a:extLst>
            <a:ext uri="{FF2B5EF4-FFF2-40B4-BE49-F238E27FC236}">
              <a16:creationId xmlns="" xmlns:a16="http://schemas.microsoft.com/office/drawing/2014/main" id="{0E111277-421A-4FCE-84C3-DDBDD879CD41}"/>
            </a:ext>
          </a:extLst>
        </xdr:cNvPr>
        <xdr:cNvSpPr txBox="1"/>
      </xdr:nvSpPr>
      <xdr:spPr>
        <a:xfrm>
          <a:off x="4321908" y="91768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 xmlns:a16="http://schemas.microsoft.com/office/drawing/2014/main" id="{8EFAA87F-17AC-4A89-AC3E-400B6786737C}"/>
            </a:ext>
          </a:extLst>
        </xdr:cNvPr>
        <xdr:cNvCxnSpPr/>
      </xdr:nvCxnSpPr>
      <xdr:spPr>
        <a:xfrm>
          <a:off x="4209562" y="939897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a:extLst>
            <a:ext uri="{FF2B5EF4-FFF2-40B4-BE49-F238E27FC236}">
              <a16:creationId xmlns="" xmlns:a16="http://schemas.microsoft.com/office/drawing/2014/main" id="{D99E315E-E122-46CD-A01C-A846C4499029}"/>
            </a:ext>
          </a:extLst>
        </xdr:cNvPr>
        <xdr:cNvSpPr txBox="1"/>
      </xdr:nvSpPr>
      <xdr:spPr>
        <a:xfrm>
          <a:off x="4321908" y="103267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 xmlns:a16="http://schemas.microsoft.com/office/drawing/2014/main" id="{2F40BA1F-4921-4694-AEFC-7E641992296C}"/>
            </a:ext>
          </a:extLst>
        </xdr:cNvPr>
        <xdr:cNvSpPr/>
      </xdr:nvSpPr>
      <xdr:spPr>
        <a:xfrm>
          <a:off x="4233008" y="1047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 xmlns:a16="http://schemas.microsoft.com/office/drawing/2014/main" id="{0133EF81-2719-49ED-9C22-3335ACC87386}"/>
            </a:ext>
          </a:extLst>
        </xdr:cNvPr>
        <xdr:cNvSpPr/>
      </xdr:nvSpPr>
      <xdr:spPr>
        <a:xfrm>
          <a:off x="3468077" y="10454396"/>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 xmlns:a16="http://schemas.microsoft.com/office/drawing/2014/main" id="{F33F7F6E-7C10-46C5-9186-3F89851F781F}"/>
            </a:ext>
          </a:extLst>
        </xdr:cNvPr>
        <xdr:cNvSpPr/>
      </xdr:nvSpPr>
      <xdr:spPr>
        <a:xfrm>
          <a:off x="2637692" y="10439156"/>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 xmlns:a16="http://schemas.microsoft.com/office/drawing/2014/main" id="{FC484B45-8D40-4EBB-A3FA-BA6A387C6DC0}"/>
            </a:ext>
          </a:extLst>
        </xdr:cNvPr>
        <xdr:cNvSpPr/>
      </xdr:nvSpPr>
      <xdr:spPr>
        <a:xfrm>
          <a:off x="1821962" y="10410581"/>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 xmlns:a16="http://schemas.microsoft.com/office/drawing/2014/main" id="{C8AEC45C-C338-4772-BB8B-3D97D6152B95}"/>
            </a:ext>
          </a:extLst>
        </xdr:cNvPr>
        <xdr:cNvSpPr/>
      </xdr:nvSpPr>
      <xdr:spPr>
        <a:xfrm>
          <a:off x="1006231" y="10382006"/>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9BA402C1-5C7E-40B3-A246-68A61BAA5394}"/>
            </a:ext>
          </a:extLst>
        </xdr:cNvPr>
        <xdr:cNvSpPr txBox="1"/>
      </xdr:nvSpPr>
      <xdr:spPr>
        <a:xfrm>
          <a:off x="410796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50672A80-C0D6-4C0D-8B6D-A0ECF57C5E3E}"/>
            </a:ext>
          </a:extLst>
        </xdr:cNvPr>
        <xdr:cNvSpPr txBox="1"/>
      </xdr:nvSpPr>
      <xdr:spPr>
        <a:xfrm>
          <a:off x="3343031"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5DEA9EA9-6B03-491B-A474-6B2B3A7EFE78}"/>
            </a:ext>
          </a:extLst>
        </xdr:cNvPr>
        <xdr:cNvSpPr txBox="1"/>
      </xdr:nvSpPr>
      <xdr:spPr>
        <a:xfrm>
          <a:off x="2512646"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0D9C250E-0A53-4F8F-AEF9-075A40F28F00}"/>
            </a:ext>
          </a:extLst>
        </xdr:cNvPr>
        <xdr:cNvSpPr txBox="1"/>
      </xdr:nvSpPr>
      <xdr:spPr>
        <a:xfrm>
          <a:off x="1696915"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38464C4A-2F05-4263-87FD-D9AA96E6382B}"/>
            </a:ext>
          </a:extLst>
        </xdr:cNvPr>
        <xdr:cNvSpPr txBox="1"/>
      </xdr:nvSpPr>
      <xdr:spPr>
        <a:xfrm>
          <a:off x="881185"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154940</xdr:rowOff>
    </xdr:from>
    <xdr:to>
      <xdr:col>24</xdr:col>
      <xdr:colOff>114300</xdr:colOff>
      <xdr:row>64</xdr:row>
      <xdr:rowOff>85090</xdr:rowOff>
    </xdr:to>
    <xdr:sp macro="" textlink="">
      <xdr:nvSpPr>
        <xdr:cNvPr id="189" name="楕円 188">
          <a:extLst>
            <a:ext uri="{FF2B5EF4-FFF2-40B4-BE49-F238E27FC236}">
              <a16:creationId xmlns="" xmlns:a16="http://schemas.microsoft.com/office/drawing/2014/main" id="{AFE9A3F3-F75C-4BC1-B250-9FDAD7EF3B96}"/>
            </a:ext>
          </a:extLst>
        </xdr:cNvPr>
        <xdr:cNvSpPr/>
      </xdr:nvSpPr>
      <xdr:spPr>
        <a:xfrm>
          <a:off x="4233008" y="10790115"/>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69867</xdr:rowOff>
    </xdr:from>
    <xdr:ext cx="405111" cy="259045"/>
    <xdr:sp macro="" textlink="">
      <xdr:nvSpPr>
        <xdr:cNvPr id="190" name="【橋りょう・トンネル】&#10;有形固定資産減価償却率該当値テキスト">
          <a:extLst>
            <a:ext uri="{FF2B5EF4-FFF2-40B4-BE49-F238E27FC236}">
              <a16:creationId xmlns="" xmlns:a16="http://schemas.microsoft.com/office/drawing/2014/main" id="{59383279-0425-4BFB-913F-0CB4014F3099}"/>
            </a:ext>
          </a:extLst>
        </xdr:cNvPr>
        <xdr:cNvSpPr txBox="1"/>
      </xdr:nvSpPr>
      <xdr:spPr>
        <a:xfrm>
          <a:off x="4321908" y="1070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149225</xdr:rowOff>
    </xdr:from>
    <xdr:to>
      <xdr:col>20</xdr:col>
      <xdr:colOff>38100</xdr:colOff>
      <xdr:row>64</xdr:row>
      <xdr:rowOff>79375</xdr:rowOff>
    </xdr:to>
    <xdr:sp macro="" textlink="">
      <xdr:nvSpPr>
        <xdr:cNvPr id="191" name="楕円 190">
          <a:extLst>
            <a:ext uri="{FF2B5EF4-FFF2-40B4-BE49-F238E27FC236}">
              <a16:creationId xmlns="" xmlns:a16="http://schemas.microsoft.com/office/drawing/2014/main" id="{EB1AA5F4-E58C-41F5-B697-999ED5931981}"/>
            </a:ext>
          </a:extLst>
        </xdr:cNvPr>
        <xdr:cNvSpPr/>
      </xdr:nvSpPr>
      <xdr:spPr>
        <a:xfrm>
          <a:off x="3468077" y="10784400"/>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28575</xdr:rowOff>
    </xdr:from>
    <xdr:to>
      <xdr:col>24</xdr:col>
      <xdr:colOff>63500</xdr:colOff>
      <xdr:row>64</xdr:row>
      <xdr:rowOff>34290</xdr:rowOff>
    </xdr:to>
    <xdr:cxnSp macro="">
      <xdr:nvCxnSpPr>
        <xdr:cNvPr id="192" name="直線コネクタ 191">
          <a:extLst>
            <a:ext uri="{FF2B5EF4-FFF2-40B4-BE49-F238E27FC236}">
              <a16:creationId xmlns="" xmlns:a16="http://schemas.microsoft.com/office/drawing/2014/main" id="{2D1B4E03-7335-4CD5-A585-68273C0880FE}"/>
            </a:ext>
          </a:extLst>
        </xdr:cNvPr>
        <xdr:cNvCxnSpPr/>
      </xdr:nvCxnSpPr>
      <xdr:spPr>
        <a:xfrm>
          <a:off x="3518877" y="10832563"/>
          <a:ext cx="764931"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145415</xdr:rowOff>
    </xdr:from>
    <xdr:to>
      <xdr:col>15</xdr:col>
      <xdr:colOff>101600</xdr:colOff>
      <xdr:row>64</xdr:row>
      <xdr:rowOff>75565</xdr:rowOff>
    </xdr:to>
    <xdr:sp macro="" textlink="">
      <xdr:nvSpPr>
        <xdr:cNvPr id="193" name="楕円 192">
          <a:extLst>
            <a:ext uri="{FF2B5EF4-FFF2-40B4-BE49-F238E27FC236}">
              <a16:creationId xmlns="" xmlns:a16="http://schemas.microsoft.com/office/drawing/2014/main" id="{B399B43A-31D2-48E6-8B8A-508B2BB98625}"/>
            </a:ext>
          </a:extLst>
        </xdr:cNvPr>
        <xdr:cNvSpPr/>
      </xdr:nvSpPr>
      <xdr:spPr>
        <a:xfrm>
          <a:off x="2637692" y="10780590"/>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24765</xdr:rowOff>
    </xdr:from>
    <xdr:to>
      <xdr:col>19</xdr:col>
      <xdr:colOff>177800</xdr:colOff>
      <xdr:row>64</xdr:row>
      <xdr:rowOff>28575</xdr:rowOff>
    </xdr:to>
    <xdr:cxnSp macro="">
      <xdr:nvCxnSpPr>
        <xdr:cNvPr id="194" name="直線コネクタ 193">
          <a:extLst>
            <a:ext uri="{FF2B5EF4-FFF2-40B4-BE49-F238E27FC236}">
              <a16:creationId xmlns="" xmlns:a16="http://schemas.microsoft.com/office/drawing/2014/main" id="{2E6F720F-5130-43AB-BA64-ECF57EFE1A0D}"/>
            </a:ext>
          </a:extLst>
        </xdr:cNvPr>
        <xdr:cNvCxnSpPr/>
      </xdr:nvCxnSpPr>
      <xdr:spPr>
        <a:xfrm>
          <a:off x="2688492" y="10828753"/>
          <a:ext cx="83038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137795</xdr:rowOff>
    </xdr:from>
    <xdr:to>
      <xdr:col>10</xdr:col>
      <xdr:colOff>165100</xdr:colOff>
      <xdr:row>64</xdr:row>
      <xdr:rowOff>67945</xdr:rowOff>
    </xdr:to>
    <xdr:sp macro="" textlink="">
      <xdr:nvSpPr>
        <xdr:cNvPr id="195" name="楕円 194">
          <a:extLst>
            <a:ext uri="{FF2B5EF4-FFF2-40B4-BE49-F238E27FC236}">
              <a16:creationId xmlns="" xmlns:a16="http://schemas.microsoft.com/office/drawing/2014/main" id="{3449A1F7-E101-4919-847E-E00D2BC851BD}"/>
            </a:ext>
          </a:extLst>
        </xdr:cNvPr>
        <xdr:cNvSpPr/>
      </xdr:nvSpPr>
      <xdr:spPr>
        <a:xfrm>
          <a:off x="1821962" y="10772970"/>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17145</xdr:rowOff>
    </xdr:from>
    <xdr:to>
      <xdr:col>15</xdr:col>
      <xdr:colOff>50800</xdr:colOff>
      <xdr:row>64</xdr:row>
      <xdr:rowOff>24765</xdr:rowOff>
    </xdr:to>
    <xdr:cxnSp macro="">
      <xdr:nvCxnSpPr>
        <xdr:cNvPr id="196" name="直線コネクタ 195">
          <a:extLst>
            <a:ext uri="{FF2B5EF4-FFF2-40B4-BE49-F238E27FC236}">
              <a16:creationId xmlns="" xmlns:a16="http://schemas.microsoft.com/office/drawing/2014/main" id="{04298EE8-CD73-4AA0-B8F1-3BEA1840CF86}"/>
            </a:ext>
          </a:extLst>
        </xdr:cNvPr>
        <xdr:cNvCxnSpPr/>
      </xdr:nvCxnSpPr>
      <xdr:spPr>
        <a:xfrm>
          <a:off x="1872762" y="10821133"/>
          <a:ext cx="81573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135890</xdr:rowOff>
    </xdr:from>
    <xdr:to>
      <xdr:col>6</xdr:col>
      <xdr:colOff>38100</xdr:colOff>
      <xdr:row>64</xdr:row>
      <xdr:rowOff>66040</xdr:rowOff>
    </xdr:to>
    <xdr:sp macro="" textlink="">
      <xdr:nvSpPr>
        <xdr:cNvPr id="197" name="楕円 196">
          <a:extLst>
            <a:ext uri="{FF2B5EF4-FFF2-40B4-BE49-F238E27FC236}">
              <a16:creationId xmlns="" xmlns:a16="http://schemas.microsoft.com/office/drawing/2014/main" id="{3F58F612-09AE-4F3E-A262-88F0C8F9DE89}"/>
            </a:ext>
          </a:extLst>
        </xdr:cNvPr>
        <xdr:cNvSpPr/>
      </xdr:nvSpPr>
      <xdr:spPr>
        <a:xfrm>
          <a:off x="1006231" y="10771065"/>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15240</xdr:rowOff>
    </xdr:from>
    <xdr:to>
      <xdr:col>10</xdr:col>
      <xdr:colOff>114300</xdr:colOff>
      <xdr:row>64</xdr:row>
      <xdr:rowOff>17145</xdr:rowOff>
    </xdr:to>
    <xdr:cxnSp macro="">
      <xdr:nvCxnSpPr>
        <xdr:cNvPr id="198" name="直線コネクタ 197">
          <a:extLst>
            <a:ext uri="{FF2B5EF4-FFF2-40B4-BE49-F238E27FC236}">
              <a16:creationId xmlns="" xmlns:a16="http://schemas.microsoft.com/office/drawing/2014/main" id="{EB4168C8-BC17-4CD1-956A-0F92636B8108}"/>
            </a:ext>
          </a:extLst>
        </xdr:cNvPr>
        <xdr:cNvCxnSpPr/>
      </xdr:nvCxnSpPr>
      <xdr:spPr>
        <a:xfrm>
          <a:off x="1057031" y="10819228"/>
          <a:ext cx="815731"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a:extLst>
            <a:ext uri="{FF2B5EF4-FFF2-40B4-BE49-F238E27FC236}">
              <a16:creationId xmlns="" xmlns:a16="http://schemas.microsoft.com/office/drawing/2014/main" id="{0A19F0BC-F3E5-4143-B0E5-9016660FC230}"/>
            </a:ext>
          </a:extLst>
        </xdr:cNvPr>
        <xdr:cNvSpPr txBox="1"/>
      </xdr:nvSpPr>
      <xdr:spPr>
        <a:xfrm>
          <a:off x="3318275" y="10232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a:extLst>
            <a:ext uri="{FF2B5EF4-FFF2-40B4-BE49-F238E27FC236}">
              <a16:creationId xmlns="" xmlns:a16="http://schemas.microsoft.com/office/drawing/2014/main" id="{AF061575-47ED-4879-B18C-77F1D90C5745}"/>
            </a:ext>
          </a:extLst>
        </xdr:cNvPr>
        <xdr:cNvSpPr txBox="1"/>
      </xdr:nvSpPr>
      <xdr:spPr>
        <a:xfrm>
          <a:off x="2500590" y="10217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a:extLst>
            <a:ext uri="{FF2B5EF4-FFF2-40B4-BE49-F238E27FC236}">
              <a16:creationId xmlns="" xmlns:a16="http://schemas.microsoft.com/office/drawing/2014/main" id="{483A16D6-E5EF-4B74-90CE-3A6384AFF4FB}"/>
            </a:ext>
          </a:extLst>
        </xdr:cNvPr>
        <xdr:cNvSpPr txBox="1"/>
      </xdr:nvSpPr>
      <xdr:spPr>
        <a:xfrm>
          <a:off x="1684859" y="10188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a:extLst>
            <a:ext uri="{FF2B5EF4-FFF2-40B4-BE49-F238E27FC236}">
              <a16:creationId xmlns="" xmlns:a16="http://schemas.microsoft.com/office/drawing/2014/main" id="{DDA9D855-15EF-4072-992F-CC11E66D60B9}"/>
            </a:ext>
          </a:extLst>
        </xdr:cNvPr>
        <xdr:cNvSpPr txBox="1"/>
      </xdr:nvSpPr>
      <xdr:spPr>
        <a:xfrm>
          <a:off x="869129" y="10159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70502</xdr:rowOff>
    </xdr:from>
    <xdr:ext cx="405111" cy="259045"/>
    <xdr:sp macro="" textlink="">
      <xdr:nvSpPr>
        <xdr:cNvPr id="203" name="n_1mainValue【橋りょう・トンネル】&#10;有形固定資産減価償却率">
          <a:extLst>
            <a:ext uri="{FF2B5EF4-FFF2-40B4-BE49-F238E27FC236}">
              <a16:creationId xmlns="" xmlns:a16="http://schemas.microsoft.com/office/drawing/2014/main" id="{6E95D42E-7BC9-430E-9DFB-82E7AB6288E3}"/>
            </a:ext>
          </a:extLst>
        </xdr:cNvPr>
        <xdr:cNvSpPr txBox="1"/>
      </xdr:nvSpPr>
      <xdr:spPr>
        <a:xfrm>
          <a:off x="3318275" y="1087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66692</xdr:rowOff>
    </xdr:from>
    <xdr:ext cx="405111" cy="259045"/>
    <xdr:sp macro="" textlink="">
      <xdr:nvSpPr>
        <xdr:cNvPr id="204" name="n_2mainValue【橋りょう・トンネル】&#10;有形固定資産減価償却率">
          <a:extLst>
            <a:ext uri="{FF2B5EF4-FFF2-40B4-BE49-F238E27FC236}">
              <a16:creationId xmlns="" xmlns:a16="http://schemas.microsoft.com/office/drawing/2014/main" id="{2BBCCD6B-460D-4050-8EAE-EB6CF394E0D0}"/>
            </a:ext>
          </a:extLst>
        </xdr:cNvPr>
        <xdr:cNvSpPr txBox="1"/>
      </xdr:nvSpPr>
      <xdr:spPr>
        <a:xfrm>
          <a:off x="2500590" y="10870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59072</xdr:rowOff>
    </xdr:from>
    <xdr:ext cx="405111" cy="259045"/>
    <xdr:sp macro="" textlink="">
      <xdr:nvSpPr>
        <xdr:cNvPr id="205" name="n_3mainValue【橋りょう・トンネル】&#10;有形固定資産減価償却率">
          <a:extLst>
            <a:ext uri="{FF2B5EF4-FFF2-40B4-BE49-F238E27FC236}">
              <a16:creationId xmlns="" xmlns:a16="http://schemas.microsoft.com/office/drawing/2014/main" id="{55D413C6-AC23-483F-B954-840653AEF31F}"/>
            </a:ext>
          </a:extLst>
        </xdr:cNvPr>
        <xdr:cNvSpPr txBox="1"/>
      </xdr:nvSpPr>
      <xdr:spPr>
        <a:xfrm>
          <a:off x="1684859" y="1086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57167</xdr:rowOff>
    </xdr:from>
    <xdr:ext cx="405111" cy="259045"/>
    <xdr:sp macro="" textlink="">
      <xdr:nvSpPr>
        <xdr:cNvPr id="206" name="n_4mainValue【橋りょう・トンネル】&#10;有形固定資産減価償却率">
          <a:extLst>
            <a:ext uri="{FF2B5EF4-FFF2-40B4-BE49-F238E27FC236}">
              <a16:creationId xmlns="" xmlns:a16="http://schemas.microsoft.com/office/drawing/2014/main" id="{419E880D-CDC6-4B57-8012-CC4D28338DB2}"/>
            </a:ext>
          </a:extLst>
        </xdr:cNvPr>
        <xdr:cNvSpPr txBox="1"/>
      </xdr:nvSpPr>
      <xdr:spPr>
        <a:xfrm>
          <a:off x="869129" y="1086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 xmlns:a16="http://schemas.microsoft.com/office/drawing/2014/main" id="{62620BA8-3BD4-41FF-953B-E97DB9773A75}"/>
            </a:ext>
          </a:extLst>
        </xdr:cNvPr>
        <xdr:cNvSpPr/>
      </xdr:nvSpPr>
      <xdr:spPr>
        <a:xfrm>
          <a:off x="6105769" y="7879666"/>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 xmlns:a16="http://schemas.microsoft.com/office/drawing/2014/main" id="{A6B5BF5F-EF6F-4B24-9382-A6AAF4ED2CB9}"/>
            </a:ext>
          </a:extLst>
        </xdr:cNvPr>
        <xdr:cNvSpPr/>
      </xdr:nvSpPr>
      <xdr:spPr>
        <a:xfrm>
          <a:off x="6218115" y="8529515"/>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 xmlns:a16="http://schemas.microsoft.com/office/drawing/2014/main" id="{092C719B-6006-4856-BC89-4A2B69D8ECA4}"/>
            </a:ext>
          </a:extLst>
        </xdr:cNvPr>
        <xdr:cNvSpPr/>
      </xdr:nvSpPr>
      <xdr:spPr>
        <a:xfrm>
          <a:off x="6218115" y="8730078"/>
          <a:ext cx="1406770"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 xmlns:a16="http://schemas.microsoft.com/office/drawing/2014/main" id="{71F07F7D-2C61-4C0B-9458-76785D00877C}"/>
            </a:ext>
          </a:extLst>
        </xdr:cNvPr>
        <xdr:cNvSpPr/>
      </xdr:nvSpPr>
      <xdr:spPr>
        <a:xfrm>
          <a:off x="7160846"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 xmlns:a16="http://schemas.microsoft.com/office/drawing/2014/main" id="{F65B120C-1437-4EF0-AF06-346CFB417459}"/>
            </a:ext>
          </a:extLst>
        </xdr:cNvPr>
        <xdr:cNvSpPr/>
      </xdr:nvSpPr>
      <xdr:spPr>
        <a:xfrm>
          <a:off x="7160846"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 xmlns:a16="http://schemas.microsoft.com/office/drawing/2014/main" id="{2865DC42-A2E8-4A7B-961C-5768EA6CBF7B}"/>
            </a:ext>
          </a:extLst>
        </xdr:cNvPr>
        <xdr:cNvSpPr/>
      </xdr:nvSpPr>
      <xdr:spPr>
        <a:xfrm>
          <a:off x="8215923"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 xmlns:a16="http://schemas.microsoft.com/office/drawing/2014/main" id="{088D3CC1-3EF9-4371-9598-C186FC3BCE2B}"/>
            </a:ext>
          </a:extLst>
        </xdr:cNvPr>
        <xdr:cNvSpPr/>
      </xdr:nvSpPr>
      <xdr:spPr>
        <a:xfrm>
          <a:off x="8215923"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 xmlns:a16="http://schemas.microsoft.com/office/drawing/2014/main" id="{CA024F43-BE29-4A38-8ADE-BF63F7674BAE}"/>
            </a:ext>
          </a:extLst>
        </xdr:cNvPr>
        <xdr:cNvSpPr/>
      </xdr:nvSpPr>
      <xdr:spPr>
        <a:xfrm>
          <a:off x="6105769" y="9004202"/>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 xmlns:a16="http://schemas.microsoft.com/office/drawing/2014/main" id="{B668A9AE-5803-430B-8EE1-563B217C0ACB}"/>
            </a:ext>
          </a:extLst>
        </xdr:cNvPr>
        <xdr:cNvSpPr txBox="1"/>
      </xdr:nvSpPr>
      <xdr:spPr>
        <a:xfrm>
          <a:off x="6067669" y="88163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 xmlns:a16="http://schemas.microsoft.com/office/drawing/2014/main" id="{819ECC0C-4FE4-4DE0-ACB1-957F0291BA13}"/>
            </a:ext>
          </a:extLst>
        </xdr:cNvPr>
        <xdr:cNvCxnSpPr/>
      </xdr:nvCxnSpPr>
      <xdr:spPr>
        <a:xfrm>
          <a:off x="6105769" y="1125591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 xmlns:a16="http://schemas.microsoft.com/office/drawing/2014/main" id="{46AACA11-8A49-43A2-B340-947AEBC706CB}"/>
            </a:ext>
          </a:extLst>
        </xdr:cNvPr>
        <xdr:cNvCxnSpPr/>
      </xdr:nvCxnSpPr>
      <xdr:spPr>
        <a:xfrm>
          <a:off x="6105769" y="10880188"/>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 xmlns:a16="http://schemas.microsoft.com/office/drawing/2014/main" id="{C3CC450F-CFDA-4364-A468-D9578A27F4A7}"/>
            </a:ext>
          </a:extLst>
        </xdr:cNvPr>
        <xdr:cNvSpPr txBox="1"/>
      </xdr:nvSpPr>
      <xdr:spPr>
        <a:xfrm>
          <a:off x="5871637" y="1074060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 xmlns:a16="http://schemas.microsoft.com/office/drawing/2014/main" id="{C10130CD-2AFB-422A-A607-5290447DCD0B}"/>
            </a:ext>
          </a:extLst>
        </xdr:cNvPr>
        <xdr:cNvCxnSpPr/>
      </xdr:nvCxnSpPr>
      <xdr:spPr>
        <a:xfrm>
          <a:off x="6105769" y="10504463"/>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 xmlns:a16="http://schemas.microsoft.com/office/drawing/2014/main" id="{F7667DEB-C3FC-4AF2-B989-6F6E809994F9}"/>
            </a:ext>
          </a:extLst>
        </xdr:cNvPr>
        <xdr:cNvSpPr txBox="1"/>
      </xdr:nvSpPr>
      <xdr:spPr>
        <a:xfrm>
          <a:off x="5554312" y="1036487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 xmlns:a16="http://schemas.microsoft.com/office/drawing/2014/main" id="{469D2D38-05E7-4949-A2C7-760FDCB50D3C}"/>
            </a:ext>
          </a:extLst>
        </xdr:cNvPr>
        <xdr:cNvCxnSpPr/>
      </xdr:nvCxnSpPr>
      <xdr:spPr>
        <a:xfrm>
          <a:off x="6105769" y="10128738"/>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 xmlns:a16="http://schemas.microsoft.com/office/drawing/2014/main" id="{D937D4F0-5210-4FAE-BBAD-8290BE52D4F3}"/>
            </a:ext>
          </a:extLst>
        </xdr:cNvPr>
        <xdr:cNvSpPr txBox="1"/>
      </xdr:nvSpPr>
      <xdr:spPr>
        <a:xfrm>
          <a:off x="5464159" y="998915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 xmlns:a16="http://schemas.microsoft.com/office/drawing/2014/main" id="{37B0B5C5-C1AD-4E08-94A4-F115F5EECB8A}"/>
            </a:ext>
          </a:extLst>
        </xdr:cNvPr>
        <xdr:cNvCxnSpPr/>
      </xdr:nvCxnSpPr>
      <xdr:spPr>
        <a:xfrm>
          <a:off x="6105769" y="975565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 xmlns:a16="http://schemas.microsoft.com/office/drawing/2014/main" id="{19E5456F-9964-4BC5-83A7-DBA16FFC3511}"/>
            </a:ext>
          </a:extLst>
        </xdr:cNvPr>
        <xdr:cNvSpPr txBox="1"/>
      </xdr:nvSpPr>
      <xdr:spPr>
        <a:xfrm>
          <a:off x="5464159" y="9616066"/>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 xmlns:a16="http://schemas.microsoft.com/office/drawing/2014/main" id="{EF989E76-EAC2-4A2B-B8D1-E066DEB346B9}"/>
            </a:ext>
          </a:extLst>
        </xdr:cNvPr>
        <xdr:cNvCxnSpPr/>
      </xdr:nvCxnSpPr>
      <xdr:spPr>
        <a:xfrm>
          <a:off x="6105769" y="9379927"/>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 xmlns:a16="http://schemas.microsoft.com/office/drawing/2014/main" id="{C5B15213-2F3A-4EF8-B6EB-0A25279EE3AA}"/>
            </a:ext>
          </a:extLst>
        </xdr:cNvPr>
        <xdr:cNvSpPr txBox="1"/>
      </xdr:nvSpPr>
      <xdr:spPr>
        <a:xfrm>
          <a:off x="5464159" y="924034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 xmlns:a16="http://schemas.microsoft.com/office/drawing/2014/main" id="{49DA1437-5E6F-4411-A068-86874FE47E8B}"/>
            </a:ext>
          </a:extLst>
        </xdr:cNvPr>
        <xdr:cNvCxnSpPr/>
      </xdr:nvCxnSpPr>
      <xdr:spPr>
        <a:xfrm>
          <a:off x="6105769" y="900420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 xmlns:a16="http://schemas.microsoft.com/office/drawing/2014/main" id="{0D89F4A8-4DAB-4C57-B27E-89B879535FFF}"/>
            </a:ext>
          </a:extLst>
        </xdr:cNvPr>
        <xdr:cNvSpPr txBox="1"/>
      </xdr:nvSpPr>
      <xdr:spPr>
        <a:xfrm>
          <a:off x="5464159" y="88646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 xmlns:a16="http://schemas.microsoft.com/office/drawing/2014/main" id="{7C156D02-0033-4C92-87D4-34322C68EF53}"/>
            </a:ext>
          </a:extLst>
        </xdr:cNvPr>
        <xdr:cNvSpPr/>
      </xdr:nvSpPr>
      <xdr:spPr>
        <a:xfrm>
          <a:off x="6105769" y="9004202"/>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a:extLst>
            <a:ext uri="{FF2B5EF4-FFF2-40B4-BE49-F238E27FC236}">
              <a16:creationId xmlns="" xmlns:a16="http://schemas.microsoft.com/office/drawing/2014/main" id="{50296CD5-3C0E-4E90-ADA2-B58A32B93425}"/>
            </a:ext>
          </a:extLst>
        </xdr:cNvPr>
        <xdr:cNvCxnSpPr/>
      </xdr:nvCxnSpPr>
      <xdr:spPr>
        <a:xfrm flipV="1">
          <a:off x="9671489" y="9636010"/>
          <a:ext cx="0" cy="123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a:extLst>
            <a:ext uri="{FF2B5EF4-FFF2-40B4-BE49-F238E27FC236}">
              <a16:creationId xmlns="" xmlns:a16="http://schemas.microsoft.com/office/drawing/2014/main" id="{FA5F7138-549F-428D-BB4E-CE42CDE22FB7}"/>
            </a:ext>
          </a:extLst>
        </xdr:cNvPr>
        <xdr:cNvSpPr txBox="1"/>
      </xdr:nvSpPr>
      <xdr:spPr>
        <a:xfrm>
          <a:off x="9709638" y="1087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a:extLst>
            <a:ext uri="{FF2B5EF4-FFF2-40B4-BE49-F238E27FC236}">
              <a16:creationId xmlns="" xmlns:a16="http://schemas.microsoft.com/office/drawing/2014/main" id="{6BFD96C6-CFD7-4642-A468-2A787F652449}"/>
            </a:ext>
          </a:extLst>
        </xdr:cNvPr>
        <xdr:cNvCxnSpPr/>
      </xdr:nvCxnSpPr>
      <xdr:spPr>
        <a:xfrm>
          <a:off x="9597292" y="10875364"/>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a:extLst>
            <a:ext uri="{FF2B5EF4-FFF2-40B4-BE49-F238E27FC236}">
              <a16:creationId xmlns="" xmlns:a16="http://schemas.microsoft.com/office/drawing/2014/main" id="{E24D4C62-ED55-429D-A76D-F6E47E02F45E}"/>
            </a:ext>
          </a:extLst>
        </xdr:cNvPr>
        <xdr:cNvSpPr txBox="1"/>
      </xdr:nvSpPr>
      <xdr:spPr>
        <a:xfrm>
          <a:off x="9709638" y="94165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a:extLst>
            <a:ext uri="{FF2B5EF4-FFF2-40B4-BE49-F238E27FC236}">
              <a16:creationId xmlns="" xmlns:a16="http://schemas.microsoft.com/office/drawing/2014/main" id="{C731ECCB-D38D-4C91-82DB-331D38B593DE}"/>
            </a:ext>
          </a:extLst>
        </xdr:cNvPr>
        <xdr:cNvCxnSpPr/>
      </xdr:nvCxnSpPr>
      <xdr:spPr>
        <a:xfrm>
          <a:off x="9597292" y="9636010"/>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a:extLst>
            <a:ext uri="{FF2B5EF4-FFF2-40B4-BE49-F238E27FC236}">
              <a16:creationId xmlns="" xmlns:a16="http://schemas.microsoft.com/office/drawing/2014/main" id="{B41859AE-56E0-4751-80E5-29CF8669D0E6}"/>
            </a:ext>
          </a:extLst>
        </xdr:cNvPr>
        <xdr:cNvSpPr txBox="1"/>
      </xdr:nvSpPr>
      <xdr:spPr>
        <a:xfrm>
          <a:off x="9709638" y="104112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a:extLst>
            <a:ext uri="{FF2B5EF4-FFF2-40B4-BE49-F238E27FC236}">
              <a16:creationId xmlns="" xmlns:a16="http://schemas.microsoft.com/office/drawing/2014/main" id="{2D21D50D-0B0C-4CC4-B907-F10AC981D37E}"/>
            </a:ext>
          </a:extLst>
        </xdr:cNvPr>
        <xdr:cNvSpPr/>
      </xdr:nvSpPr>
      <xdr:spPr>
        <a:xfrm>
          <a:off x="9635392" y="10557177"/>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a:extLst>
            <a:ext uri="{FF2B5EF4-FFF2-40B4-BE49-F238E27FC236}">
              <a16:creationId xmlns="" xmlns:a16="http://schemas.microsoft.com/office/drawing/2014/main" id="{D223AE02-545F-4378-81C7-1F2692FF3222}"/>
            </a:ext>
          </a:extLst>
        </xdr:cNvPr>
        <xdr:cNvSpPr/>
      </xdr:nvSpPr>
      <xdr:spPr>
        <a:xfrm>
          <a:off x="8855808" y="10557269"/>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a:extLst>
            <a:ext uri="{FF2B5EF4-FFF2-40B4-BE49-F238E27FC236}">
              <a16:creationId xmlns="" xmlns:a16="http://schemas.microsoft.com/office/drawing/2014/main" id="{1D3E7B4B-C960-41F2-9730-5685FDD85EC7}"/>
            </a:ext>
          </a:extLst>
        </xdr:cNvPr>
        <xdr:cNvSpPr/>
      </xdr:nvSpPr>
      <xdr:spPr>
        <a:xfrm>
          <a:off x="8040077" y="10560270"/>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a:extLst>
            <a:ext uri="{FF2B5EF4-FFF2-40B4-BE49-F238E27FC236}">
              <a16:creationId xmlns="" xmlns:a16="http://schemas.microsoft.com/office/drawing/2014/main" id="{9A3BF096-A77C-4693-A536-99AEDF5382E7}"/>
            </a:ext>
          </a:extLst>
        </xdr:cNvPr>
        <xdr:cNvSpPr/>
      </xdr:nvSpPr>
      <xdr:spPr>
        <a:xfrm>
          <a:off x="7209692" y="10564652"/>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a:extLst>
            <a:ext uri="{FF2B5EF4-FFF2-40B4-BE49-F238E27FC236}">
              <a16:creationId xmlns="" xmlns:a16="http://schemas.microsoft.com/office/drawing/2014/main" id="{9A1A841D-490E-445D-84BC-20930F6CEFA3}"/>
            </a:ext>
          </a:extLst>
        </xdr:cNvPr>
        <xdr:cNvSpPr/>
      </xdr:nvSpPr>
      <xdr:spPr>
        <a:xfrm>
          <a:off x="6393962" y="10571105"/>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86EBC6E5-6308-4F10-B1CE-E56C8F10FA73}"/>
            </a:ext>
          </a:extLst>
        </xdr:cNvPr>
        <xdr:cNvSpPr txBox="1"/>
      </xdr:nvSpPr>
      <xdr:spPr>
        <a:xfrm>
          <a:off x="949569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64C0088A-A771-4BE6-AF23-730692291977}"/>
            </a:ext>
          </a:extLst>
        </xdr:cNvPr>
        <xdr:cNvSpPr txBox="1"/>
      </xdr:nvSpPr>
      <xdr:spPr>
        <a:xfrm>
          <a:off x="873076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9749CC49-BFF0-465B-8CE2-95A6D3EB3AF5}"/>
            </a:ext>
          </a:extLst>
        </xdr:cNvPr>
        <xdr:cNvSpPr txBox="1"/>
      </xdr:nvSpPr>
      <xdr:spPr>
        <a:xfrm>
          <a:off x="7915031"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EA54F3C3-DD05-423E-A2FC-5B6EC8C35ABF}"/>
            </a:ext>
          </a:extLst>
        </xdr:cNvPr>
        <xdr:cNvSpPr txBox="1"/>
      </xdr:nvSpPr>
      <xdr:spPr>
        <a:xfrm>
          <a:off x="7084646"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766DFF47-6359-4656-AB48-232FA5AA8DE7}"/>
            </a:ext>
          </a:extLst>
        </xdr:cNvPr>
        <xdr:cNvSpPr txBox="1"/>
      </xdr:nvSpPr>
      <xdr:spPr>
        <a:xfrm>
          <a:off x="6268915"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109534</xdr:rowOff>
    </xdr:from>
    <xdr:to>
      <xdr:col>55</xdr:col>
      <xdr:colOff>50800</xdr:colOff>
      <xdr:row>63</xdr:row>
      <xdr:rowOff>39684</xdr:rowOff>
    </xdr:to>
    <xdr:sp macro="" textlink="">
      <xdr:nvSpPr>
        <xdr:cNvPr id="246" name="楕円 245">
          <a:extLst>
            <a:ext uri="{FF2B5EF4-FFF2-40B4-BE49-F238E27FC236}">
              <a16:creationId xmlns="" xmlns:a16="http://schemas.microsoft.com/office/drawing/2014/main" id="{1A5D1678-1622-43E1-873A-E148E789F45A}"/>
            </a:ext>
          </a:extLst>
        </xdr:cNvPr>
        <xdr:cNvSpPr/>
      </xdr:nvSpPr>
      <xdr:spPr>
        <a:xfrm>
          <a:off x="9635392" y="10575897"/>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87961</xdr:rowOff>
    </xdr:from>
    <xdr:ext cx="599010" cy="259045"/>
    <xdr:sp macro="" textlink="">
      <xdr:nvSpPr>
        <xdr:cNvPr id="247" name="【橋りょう・トンネル】&#10;一人当たり有形固定資産（償却資産）額該当値テキスト">
          <a:extLst>
            <a:ext uri="{FF2B5EF4-FFF2-40B4-BE49-F238E27FC236}">
              <a16:creationId xmlns="" xmlns:a16="http://schemas.microsoft.com/office/drawing/2014/main" id="{E33E0575-ACCC-4175-98D0-AF386168F9C3}"/>
            </a:ext>
          </a:extLst>
        </xdr:cNvPr>
        <xdr:cNvSpPr txBox="1"/>
      </xdr:nvSpPr>
      <xdr:spPr>
        <a:xfrm>
          <a:off x="9709638" y="10554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114846</xdr:rowOff>
    </xdr:from>
    <xdr:to>
      <xdr:col>50</xdr:col>
      <xdr:colOff>165100</xdr:colOff>
      <xdr:row>63</xdr:row>
      <xdr:rowOff>44996</xdr:rowOff>
    </xdr:to>
    <xdr:sp macro="" textlink="">
      <xdr:nvSpPr>
        <xdr:cNvPr id="248" name="楕円 247">
          <a:extLst>
            <a:ext uri="{FF2B5EF4-FFF2-40B4-BE49-F238E27FC236}">
              <a16:creationId xmlns="" xmlns:a16="http://schemas.microsoft.com/office/drawing/2014/main" id="{8F2CE6D5-5C3D-42E1-9A1F-2735D72D2676}"/>
            </a:ext>
          </a:extLst>
        </xdr:cNvPr>
        <xdr:cNvSpPr/>
      </xdr:nvSpPr>
      <xdr:spPr>
        <a:xfrm>
          <a:off x="8855808" y="10581209"/>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160334</xdr:rowOff>
    </xdr:from>
    <xdr:to>
      <xdr:col>55</xdr:col>
      <xdr:colOff>0</xdr:colOff>
      <xdr:row>62</xdr:row>
      <xdr:rowOff>165646</xdr:rowOff>
    </xdr:to>
    <xdr:cxnSp macro="">
      <xdr:nvCxnSpPr>
        <xdr:cNvPr id="249" name="直線コネクタ 248">
          <a:extLst>
            <a:ext uri="{FF2B5EF4-FFF2-40B4-BE49-F238E27FC236}">
              <a16:creationId xmlns="" xmlns:a16="http://schemas.microsoft.com/office/drawing/2014/main" id="{919AFEB2-DC2B-4AF8-AF22-CA1280F9277D}"/>
            </a:ext>
          </a:extLst>
        </xdr:cNvPr>
        <xdr:cNvCxnSpPr/>
      </xdr:nvCxnSpPr>
      <xdr:spPr>
        <a:xfrm flipV="1">
          <a:off x="8906608" y="10626697"/>
          <a:ext cx="764930" cy="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120424</xdr:rowOff>
    </xdr:from>
    <xdr:to>
      <xdr:col>46</xdr:col>
      <xdr:colOff>38100</xdr:colOff>
      <xdr:row>63</xdr:row>
      <xdr:rowOff>50574</xdr:rowOff>
    </xdr:to>
    <xdr:sp macro="" textlink="">
      <xdr:nvSpPr>
        <xdr:cNvPr id="250" name="楕円 249">
          <a:extLst>
            <a:ext uri="{FF2B5EF4-FFF2-40B4-BE49-F238E27FC236}">
              <a16:creationId xmlns="" xmlns:a16="http://schemas.microsoft.com/office/drawing/2014/main" id="{6D4ADABD-CAA4-4DDC-AE11-00831CE25AF0}"/>
            </a:ext>
          </a:extLst>
        </xdr:cNvPr>
        <xdr:cNvSpPr/>
      </xdr:nvSpPr>
      <xdr:spPr>
        <a:xfrm>
          <a:off x="8040077" y="10586787"/>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165646</xdr:rowOff>
    </xdr:from>
    <xdr:to>
      <xdr:col>50</xdr:col>
      <xdr:colOff>114300</xdr:colOff>
      <xdr:row>62</xdr:row>
      <xdr:rowOff>171224</xdr:rowOff>
    </xdr:to>
    <xdr:cxnSp macro="">
      <xdr:nvCxnSpPr>
        <xdr:cNvPr id="251" name="直線コネクタ 250">
          <a:extLst>
            <a:ext uri="{FF2B5EF4-FFF2-40B4-BE49-F238E27FC236}">
              <a16:creationId xmlns="" xmlns:a16="http://schemas.microsoft.com/office/drawing/2014/main" id="{FE3E2DCD-73CB-4468-8E77-F78CF61A7D42}"/>
            </a:ext>
          </a:extLst>
        </xdr:cNvPr>
        <xdr:cNvCxnSpPr/>
      </xdr:nvCxnSpPr>
      <xdr:spPr>
        <a:xfrm flipV="1">
          <a:off x="8090877" y="10632009"/>
          <a:ext cx="815731"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126026</xdr:rowOff>
    </xdr:from>
    <xdr:to>
      <xdr:col>41</xdr:col>
      <xdr:colOff>101600</xdr:colOff>
      <xdr:row>63</xdr:row>
      <xdr:rowOff>56176</xdr:rowOff>
    </xdr:to>
    <xdr:sp macro="" textlink="">
      <xdr:nvSpPr>
        <xdr:cNvPr id="252" name="楕円 251">
          <a:extLst>
            <a:ext uri="{FF2B5EF4-FFF2-40B4-BE49-F238E27FC236}">
              <a16:creationId xmlns="" xmlns:a16="http://schemas.microsoft.com/office/drawing/2014/main" id="{FD6E8D91-3EFB-47A8-B8ED-FF0ECCD1C570}"/>
            </a:ext>
          </a:extLst>
        </xdr:cNvPr>
        <xdr:cNvSpPr/>
      </xdr:nvSpPr>
      <xdr:spPr>
        <a:xfrm>
          <a:off x="7209692" y="10592389"/>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171224</xdr:rowOff>
    </xdr:from>
    <xdr:to>
      <xdr:col>45</xdr:col>
      <xdr:colOff>177800</xdr:colOff>
      <xdr:row>63</xdr:row>
      <xdr:rowOff>5376</xdr:rowOff>
    </xdr:to>
    <xdr:cxnSp macro="">
      <xdr:nvCxnSpPr>
        <xdr:cNvPr id="253" name="直線コネクタ 252">
          <a:extLst>
            <a:ext uri="{FF2B5EF4-FFF2-40B4-BE49-F238E27FC236}">
              <a16:creationId xmlns="" xmlns:a16="http://schemas.microsoft.com/office/drawing/2014/main" id="{EA3969C3-8C69-4CD4-981E-3AF4C399539C}"/>
            </a:ext>
          </a:extLst>
        </xdr:cNvPr>
        <xdr:cNvCxnSpPr/>
      </xdr:nvCxnSpPr>
      <xdr:spPr>
        <a:xfrm flipV="1">
          <a:off x="7260492" y="10637587"/>
          <a:ext cx="830385"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130559</xdr:rowOff>
    </xdr:from>
    <xdr:to>
      <xdr:col>36</xdr:col>
      <xdr:colOff>165100</xdr:colOff>
      <xdr:row>63</xdr:row>
      <xdr:rowOff>60709</xdr:rowOff>
    </xdr:to>
    <xdr:sp macro="" textlink="">
      <xdr:nvSpPr>
        <xdr:cNvPr id="254" name="楕円 253">
          <a:extLst>
            <a:ext uri="{FF2B5EF4-FFF2-40B4-BE49-F238E27FC236}">
              <a16:creationId xmlns="" xmlns:a16="http://schemas.microsoft.com/office/drawing/2014/main" id="{818EBA02-B658-4F91-B595-63D8CD1D11A2}"/>
            </a:ext>
          </a:extLst>
        </xdr:cNvPr>
        <xdr:cNvSpPr/>
      </xdr:nvSpPr>
      <xdr:spPr>
        <a:xfrm>
          <a:off x="6393962" y="10596922"/>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5376</xdr:rowOff>
    </xdr:from>
    <xdr:to>
      <xdr:col>41</xdr:col>
      <xdr:colOff>50800</xdr:colOff>
      <xdr:row>63</xdr:row>
      <xdr:rowOff>9909</xdr:rowOff>
    </xdr:to>
    <xdr:cxnSp macro="">
      <xdr:nvCxnSpPr>
        <xdr:cNvPr id="255" name="直線コネクタ 254">
          <a:extLst>
            <a:ext uri="{FF2B5EF4-FFF2-40B4-BE49-F238E27FC236}">
              <a16:creationId xmlns="" xmlns:a16="http://schemas.microsoft.com/office/drawing/2014/main" id="{0C6E1B40-2011-4605-8FC7-A8CE431A664D}"/>
            </a:ext>
          </a:extLst>
        </xdr:cNvPr>
        <xdr:cNvCxnSpPr/>
      </xdr:nvCxnSpPr>
      <xdr:spPr>
        <a:xfrm flipV="1">
          <a:off x="6444762" y="10640551"/>
          <a:ext cx="81573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a:extLst>
            <a:ext uri="{FF2B5EF4-FFF2-40B4-BE49-F238E27FC236}">
              <a16:creationId xmlns="" xmlns:a16="http://schemas.microsoft.com/office/drawing/2014/main" id="{35B7502A-BEEC-4AE2-AD58-1F37DFD195C0}"/>
            </a:ext>
          </a:extLst>
        </xdr:cNvPr>
        <xdr:cNvSpPr txBox="1"/>
      </xdr:nvSpPr>
      <xdr:spPr>
        <a:xfrm>
          <a:off x="8616676" y="1033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a:extLst>
            <a:ext uri="{FF2B5EF4-FFF2-40B4-BE49-F238E27FC236}">
              <a16:creationId xmlns="" xmlns:a16="http://schemas.microsoft.com/office/drawing/2014/main" id="{8FF4BF6B-E549-479C-BED7-A6366A4C7C2E}"/>
            </a:ext>
          </a:extLst>
        </xdr:cNvPr>
        <xdr:cNvSpPr txBox="1"/>
      </xdr:nvSpPr>
      <xdr:spPr>
        <a:xfrm>
          <a:off x="7806026" y="1033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a:extLst>
            <a:ext uri="{FF2B5EF4-FFF2-40B4-BE49-F238E27FC236}">
              <a16:creationId xmlns="" xmlns:a16="http://schemas.microsoft.com/office/drawing/2014/main" id="{5DF3F229-FAA6-4ABA-AB59-012D44C29D92}"/>
            </a:ext>
          </a:extLst>
        </xdr:cNvPr>
        <xdr:cNvSpPr txBox="1"/>
      </xdr:nvSpPr>
      <xdr:spPr>
        <a:xfrm>
          <a:off x="6990295" y="1034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a:extLst>
            <a:ext uri="{FF2B5EF4-FFF2-40B4-BE49-F238E27FC236}">
              <a16:creationId xmlns="" xmlns:a16="http://schemas.microsoft.com/office/drawing/2014/main" id="{D5675CB9-3C41-4F8E-9D39-AC1A9C524015}"/>
            </a:ext>
          </a:extLst>
        </xdr:cNvPr>
        <xdr:cNvSpPr txBox="1"/>
      </xdr:nvSpPr>
      <xdr:spPr>
        <a:xfrm>
          <a:off x="6159910" y="1034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36123</xdr:rowOff>
    </xdr:from>
    <xdr:ext cx="599010" cy="259045"/>
    <xdr:sp macro="" textlink="">
      <xdr:nvSpPr>
        <xdr:cNvPr id="260" name="n_1mainValue【橋りょう・トンネル】&#10;一人当たり有形固定資産（償却資産）額">
          <a:extLst>
            <a:ext uri="{FF2B5EF4-FFF2-40B4-BE49-F238E27FC236}">
              <a16:creationId xmlns="" xmlns:a16="http://schemas.microsoft.com/office/drawing/2014/main" id="{9BDAE482-DADC-4CD6-81CA-B11414BA0BA7}"/>
            </a:ext>
          </a:extLst>
        </xdr:cNvPr>
        <xdr:cNvSpPr txBox="1"/>
      </xdr:nvSpPr>
      <xdr:spPr>
        <a:xfrm>
          <a:off x="8616676" y="1067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41701</xdr:rowOff>
    </xdr:from>
    <xdr:ext cx="599010" cy="259045"/>
    <xdr:sp macro="" textlink="">
      <xdr:nvSpPr>
        <xdr:cNvPr id="261" name="n_2mainValue【橋りょう・トンネル】&#10;一人当たり有形固定資産（償却資産）額">
          <a:extLst>
            <a:ext uri="{FF2B5EF4-FFF2-40B4-BE49-F238E27FC236}">
              <a16:creationId xmlns="" xmlns:a16="http://schemas.microsoft.com/office/drawing/2014/main" id="{76BAF6D4-A172-4E2F-9CFF-F94C98BD79CF}"/>
            </a:ext>
          </a:extLst>
        </xdr:cNvPr>
        <xdr:cNvSpPr txBox="1"/>
      </xdr:nvSpPr>
      <xdr:spPr>
        <a:xfrm>
          <a:off x="7806026" y="1067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47303</xdr:rowOff>
    </xdr:from>
    <xdr:ext cx="599010" cy="259045"/>
    <xdr:sp macro="" textlink="">
      <xdr:nvSpPr>
        <xdr:cNvPr id="262" name="n_3mainValue【橋りょう・トンネル】&#10;一人当たり有形固定資産（償却資産）額">
          <a:extLst>
            <a:ext uri="{FF2B5EF4-FFF2-40B4-BE49-F238E27FC236}">
              <a16:creationId xmlns="" xmlns:a16="http://schemas.microsoft.com/office/drawing/2014/main" id="{31233716-48DD-454B-A1E6-FAC207124124}"/>
            </a:ext>
          </a:extLst>
        </xdr:cNvPr>
        <xdr:cNvSpPr txBox="1"/>
      </xdr:nvSpPr>
      <xdr:spPr>
        <a:xfrm>
          <a:off x="6990295" y="1068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51836</xdr:rowOff>
    </xdr:from>
    <xdr:ext cx="599010" cy="259045"/>
    <xdr:sp macro="" textlink="">
      <xdr:nvSpPr>
        <xdr:cNvPr id="263" name="n_4mainValue【橋りょう・トンネル】&#10;一人当たり有形固定資産（償却資産）額">
          <a:extLst>
            <a:ext uri="{FF2B5EF4-FFF2-40B4-BE49-F238E27FC236}">
              <a16:creationId xmlns="" xmlns:a16="http://schemas.microsoft.com/office/drawing/2014/main" id="{8FB67DE3-6885-4AC0-8124-7F8E0D2D60BD}"/>
            </a:ext>
          </a:extLst>
        </xdr:cNvPr>
        <xdr:cNvSpPr txBox="1"/>
      </xdr:nvSpPr>
      <xdr:spPr>
        <a:xfrm>
          <a:off x="6159910" y="1068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 xmlns:a16="http://schemas.microsoft.com/office/drawing/2014/main" id="{18D90048-8AEA-469E-A74C-3DA55B031589}"/>
            </a:ext>
          </a:extLst>
        </xdr:cNvPr>
        <xdr:cNvSpPr/>
      </xdr:nvSpPr>
      <xdr:spPr>
        <a:xfrm>
          <a:off x="703385" y="11631637"/>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 xmlns:a16="http://schemas.microsoft.com/office/drawing/2014/main" id="{73E66DEC-6057-45C6-A19D-4DBF8CA38F2A}"/>
            </a:ext>
          </a:extLst>
        </xdr:cNvPr>
        <xdr:cNvSpPr/>
      </xdr:nvSpPr>
      <xdr:spPr>
        <a:xfrm>
          <a:off x="830385"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 xmlns:a16="http://schemas.microsoft.com/office/drawing/2014/main" id="{12DFBD69-F95C-4118-8875-5E2339DD9916}"/>
            </a:ext>
          </a:extLst>
        </xdr:cNvPr>
        <xdr:cNvSpPr/>
      </xdr:nvSpPr>
      <xdr:spPr>
        <a:xfrm>
          <a:off x="830385"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 xmlns:a16="http://schemas.microsoft.com/office/drawing/2014/main" id="{0DDAC210-65A3-4019-BA50-6CF16D169327}"/>
            </a:ext>
          </a:extLst>
        </xdr:cNvPr>
        <xdr:cNvSpPr/>
      </xdr:nvSpPr>
      <xdr:spPr>
        <a:xfrm>
          <a:off x="1758462"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 xmlns:a16="http://schemas.microsoft.com/office/drawing/2014/main" id="{07D3A5BD-2DB2-476A-B3D9-8465632D3826}"/>
            </a:ext>
          </a:extLst>
        </xdr:cNvPr>
        <xdr:cNvSpPr/>
      </xdr:nvSpPr>
      <xdr:spPr>
        <a:xfrm>
          <a:off x="1758462"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 xmlns:a16="http://schemas.microsoft.com/office/drawing/2014/main" id="{2E02EB9F-EB31-4114-A618-935F3C338C41}"/>
            </a:ext>
          </a:extLst>
        </xdr:cNvPr>
        <xdr:cNvSpPr/>
      </xdr:nvSpPr>
      <xdr:spPr>
        <a:xfrm>
          <a:off x="2813538" y="12281486"/>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 xmlns:a16="http://schemas.microsoft.com/office/drawing/2014/main" id="{5C60E7A9-5A7C-4ED3-890F-33674E2E2C40}"/>
            </a:ext>
          </a:extLst>
        </xdr:cNvPr>
        <xdr:cNvSpPr/>
      </xdr:nvSpPr>
      <xdr:spPr>
        <a:xfrm>
          <a:off x="2813538" y="12482048"/>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 xmlns:a16="http://schemas.microsoft.com/office/drawing/2014/main" id="{ADEF5B7A-17A0-4EE6-9597-8B4099756367}"/>
            </a:ext>
          </a:extLst>
        </xdr:cNvPr>
        <xdr:cNvSpPr/>
      </xdr:nvSpPr>
      <xdr:spPr>
        <a:xfrm>
          <a:off x="703385" y="12756173"/>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 xmlns:a16="http://schemas.microsoft.com/office/drawing/2014/main" id="{F19310E0-B20C-46BE-B3DD-FBAD6C7D355B}"/>
            </a:ext>
          </a:extLst>
        </xdr:cNvPr>
        <xdr:cNvSpPr txBox="1"/>
      </xdr:nvSpPr>
      <xdr:spPr>
        <a:xfrm>
          <a:off x="679938" y="1256831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 xmlns:a16="http://schemas.microsoft.com/office/drawing/2014/main" id="{5C498BC3-1901-4C0D-A548-11D6C94CA128}"/>
            </a:ext>
          </a:extLst>
        </xdr:cNvPr>
        <xdr:cNvCxnSpPr/>
      </xdr:nvCxnSpPr>
      <xdr:spPr>
        <a:xfrm>
          <a:off x="703385" y="1500788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 xmlns:a16="http://schemas.microsoft.com/office/drawing/2014/main" id="{606DA04D-B084-42E8-A4BB-893FC25A1BB7}"/>
            </a:ext>
          </a:extLst>
        </xdr:cNvPr>
        <xdr:cNvSpPr txBox="1"/>
      </xdr:nvSpPr>
      <xdr:spPr>
        <a:xfrm>
          <a:off x="280167" y="148656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 xmlns:a16="http://schemas.microsoft.com/office/drawing/2014/main" id="{4774AB57-F016-47A7-8F28-C8D88849B3F1}"/>
            </a:ext>
          </a:extLst>
        </xdr:cNvPr>
        <xdr:cNvCxnSpPr/>
      </xdr:nvCxnSpPr>
      <xdr:spPr>
        <a:xfrm>
          <a:off x="703385" y="1463215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 xmlns:a16="http://schemas.microsoft.com/office/drawing/2014/main" id="{CDFFC3D0-E213-47D5-9986-E8C431F70E4F}"/>
            </a:ext>
          </a:extLst>
        </xdr:cNvPr>
        <xdr:cNvSpPr txBox="1"/>
      </xdr:nvSpPr>
      <xdr:spPr>
        <a:xfrm>
          <a:off x="280167" y="144925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 xmlns:a16="http://schemas.microsoft.com/office/drawing/2014/main" id="{74C31B37-3E23-4584-86BD-BC1091DADD61}"/>
            </a:ext>
          </a:extLst>
        </xdr:cNvPr>
        <xdr:cNvCxnSpPr/>
      </xdr:nvCxnSpPr>
      <xdr:spPr>
        <a:xfrm>
          <a:off x="703385" y="14256434"/>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 xmlns:a16="http://schemas.microsoft.com/office/drawing/2014/main" id="{551E5DB0-CFD6-4AF0-99A6-6AB813934920}"/>
            </a:ext>
          </a:extLst>
        </xdr:cNvPr>
        <xdr:cNvSpPr txBox="1"/>
      </xdr:nvSpPr>
      <xdr:spPr>
        <a:xfrm>
          <a:off x="344287" y="141168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 xmlns:a16="http://schemas.microsoft.com/office/drawing/2014/main" id="{E89655DD-9C88-4E0A-9C9A-A9F090490E7F}"/>
            </a:ext>
          </a:extLst>
        </xdr:cNvPr>
        <xdr:cNvCxnSpPr/>
      </xdr:nvCxnSpPr>
      <xdr:spPr>
        <a:xfrm>
          <a:off x="703385" y="1388070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 xmlns:a16="http://schemas.microsoft.com/office/drawing/2014/main" id="{98120719-D7EE-430C-BF53-E7C2068AE217}"/>
            </a:ext>
          </a:extLst>
        </xdr:cNvPr>
        <xdr:cNvSpPr txBox="1"/>
      </xdr:nvSpPr>
      <xdr:spPr>
        <a:xfrm>
          <a:off x="344287" y="137411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 xmlns:a16="http://schemas.microsoft.com/office/drawing/2014/main" id="{32F6CF1B-5355-489E-9BBE-ABB4D7B11AF7}"/>
            </a:ext>
          </a:extLst>
        </xdr:cNvPr>
        <xdr:cNvCxnSpPr/>
      </xdr:nvCxnSpPr>
      <xdr:spPr>
        <a:xfrm>
          <a:off x="703385" y="1350498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 xmlns:a16="http://schemas.microsoft.com/office/drawing/2014/main" id="{4BFE1365-B098-4987-87BA-905819EF85B4}"/>
            </a:ext>
          </a:extLst>
        </xdr:cNvPr>
        <xdr:cNvSpPr txBox="1"/>
      </xdr:nvSpPr>
      <xdr:spPr>
        <a:xfrm>
          <a:off x="344287" y="133653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 xmlns:a16="http://schemas.microsoft.com/office/drawing/2014/main" id="{46D9B05C-C986-4978-BB68-265D330C0015}"/>
            </a:ext>
          </a:extLst>
        </xdr:cNvPr>
        <xdr:cNvCxnSpPr/>
      </xdr:nvCxnSpPr>
      <xdr:spPr>
        <a:xfrm>
          <a:off x="703385" y="1313189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 xmlns:a16="http://schemas.microsoft.com/office/drawing/2014/main" id="{90D781B2-F4F5-458F-AF5C-8DC00F098BC5}"/>
            </a:ext>
          </a:extLst>
        </xdr:cNvPr>
        <xdr:cNvSpPr txBox="1"/>
      </xdr:nvSpPr>
      <xdr:spPr>
        <a:xfrm>
          <a:off x="344287" y="129923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 xmlns:a16="http://schemas.microsoft.com/office/drawing/2014/main" id="{2D408E7F-F356-491F-B2A0-179774A65A51}"/>
            </a:ext>
          </a:extLst>
        </xdr:cNvPr>
        <xdr:cNvCxnSpPr/>
      </xdr:nvCxnSpPr>
      <xdr:spPr>
        <a:xfrm>
          <a:off x="703385" y="1275617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 xmlns:a16="http://schemas.microsoft.com/office/drawing/2014/main" id="{3149E487-AE9B-4D4D-8ABA-56248F7FAC60}"/>
            </a:ext>
          </a:extLst>
        </xdr:cNvPr>
        <xdr:cNvSpPr txBox="1"/>
      </xdr:nvSpPr>
      <xdr:spPr>
        <a:xfrm>
          <a:off x="393753" y="126165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 xmlns:a16="http://schemas.microsoft.com/office/drawing/2014/main" id="{8249BC82-FD52-434B-BB9B-5539E9D18EA3}"/>
            </a:ext>
          </a:extLst>
        </xdr:cNvPr>
        <xdr:cNvSpPr/>
      </xdr:nvSpPr>
      <xdr:spPr>
        <a:xfrm>
          <a:off x="703385" y="12756173"/>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a:extLst>
            <a:ext uri="{FF2B5EF4-FFF2-40B4-BE49-F238E27FC236}">
              <a16:creationId xmlns="" xmlns:a16="http://schemas.microsoft.com/office/drawing/2014/main" id="{31C69505-D74D-4A6B-A91B-0DE49C2C1BAE}"/>
            </a:ext>
          </a:extLst>
        </xdr:cNvPr>
        <xdr:cNvCxnSpPr/>
      </xdr:nvCxnSpPr>
      <xdr:spPr>
        <a:xfrm flipV="1">
          <a:off x="4283173" y="13378083"/>
          <a:ext cx="0" cy="125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 xmlns:a16="http://schemas.microsoft.com/office/drawing/2014/main" id="{1D099D21-A2CB-4349-AD97-698BA50B6725}"/>
            </a:ext>
          </a:extLst>
        </xdr:cNvPr>
        <xdr:cNvSpPr txBox="1"/>
      </xdr:nvSpPr>
      <xdr:spPr>
        <a:xfrm>
          <a:off x="4321908" y="1463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 xmlns:a16="http://schemas.microsoft.com/office/drawing/2014/main" id="{CB5FEA3C-7B2B-46AF-86BB-8B0746CAF23F}"/>
            </a:ext>
          </a:extLst>
        </xdr:cNvPr>
        <xdr:cNvCxnSpPr/>
      </xdr:nvCxnSpPr>
      <xdr:spPr>
        <a:xfrm>
          <a:off x="4209562" y="1463215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a:extLst>
            <a:ext uri="{FF2B5EF4-FFF2-40B4-BE49-F238E27FC236}">
              <a16:creationId xmlns="" xmlns:a16="http://schemas.microsoft.com/office/drawing/2014/main" id="{FC1665AF-01CD-4866-925C-6F082658CF57}"/>
            </a:ext>
          </a:extLst>
        </xdr:cNvPr>
        <xdr:cNvSpPr txBox="1"/>
      </xdr:nvSpPr>
      <xdr:spPr>
        <a:xfrm>
          <a:off x="4321908" y="1315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a:extLst>
            <a:ext uri="{FF2B5EF4-FFF2-40B4-BE49-F238E27FC236}">
              <a16:creationId xmlns="" xmlns:a16="http://schemas.microsoft.com/office/drawing/2014/main" id="{A38368E7-0B7E-4770-8FA8-7B3EBB39652C}"/>
            </a:ext>
          </a:extLst>
        </xdr:cNvPr>
        <xdr:cNvCxnSpPr/>
      </xdr:nvCxnSpPr>
      <xdr:spPr>
        <a:xfrm>
          <a:off x="4209562" y="13378083"/>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a:extLst>
            <a:ext uri="{FF2B5EF4-FFF2-40B4-BE49-F238E27FC236}">
              <a16:creationId xmlns="" xmlns:a16="http://schemas.microsoft.com/office/drawing/2014/main" id="{0EFB985A-F495-4107-8E9E-E9701FB95A27}"/>
            </a:ext>
          </a:extLst>
        </xdr:cNvPr>
        <xdr:cNvSpPr txBox="1"/>
      </xdr:nvSpPr>
      <xdr:spPr>
        <a:xfrm>
          <a:off x="4321908" y="13962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 xmlns:a16="http://schemas.microsoft.com/office/drawing/2014/main" id="{D21F6EB6-4DD5-4A69-96E6-F01277D71920}"/>
            </a:ext>
          </a:extLst>
        </xdr:cNvPr>
        <xdr:cNvSpPr/>
      </xdr:nvSpPr>
      <xdr:spPr>
        <a:xfrm>
          <a:off x="4233008" y="13984214"/>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 xmlns:a16="http://schemas.microsoft.com/office/drawing/2014/main" id="{5C743D17-D380-41D1-9F9B-F981D2AF7610}"/>
            </a:ext>
          </a:extLst>
        </xdr:cNvPr>
        <xdr:cNvSpPr/>
      </xdr:nvSpPr>
      <xdr:spPr>
        <a:xfrm>
          <a:off x="3468077" y="13970879"/>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a:extLst>
            <a:ext uri="{FF2B5EF4-FFF2-40B4-BE49-F238E27FC236}">
              <a16:creationId xmlns="" xmlns:a16="http://schemas.microsoft.com/office/drawing/2014/main" id="{C40FCBFB-DB11-4246-99F2-25F1E8E6F75A}"/>
            </a:ext>
          </a:extLst>
        </xdr:cNvPr>
        <xdr:cNvSpPr/>
      </xdr:nvSpPr>
      <xdr:spPr>
        <a:xfrm>
          <a:off x="2637692" y="13948020"/>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 xmlns:a16="http://schemas.microsoft.com/office/drawing/2014/main" id="{818B52CE-6B72-4AD9-9236-5E0619EA58BC}"/>
            </a:ext>
          </a:extLst>
        </xdr:cNvPr>
        <xdr:cNvSpPr/>
      </xdr:nvSpPr>
      <xdr:spPr>
        <a:xfrm>
          <a:off x="1821962" y="13925159"/>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a:extLst>
            <a:ext uri="{FF2B5EF4-FFF2-40B4-BE49-F238E27FC236}">
              <a16:creationId xmlns="" xmlns:a16="http://schemas.microsoft.com/office/drawing/2014/main" id="{7B34E372-80F1-4379-AB60-5C2052ECED22}"/>
            </a:ext>
          </a:extLst>
        </xdr:cNvPr>
        <xdr:cNvSpPr/>
      </xdr:nvSpPr>
      <xdr:spPr>
        <a:xfrm>
          <a:off x="1006231" y="13902298"/>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 xmlns:a16="http://schemas.microsoft.com/office/drawing/2014/main" id="{27782856-CF8E-4254-BF62-D643EDF9EBED}"/>
            </a:ext>
          </a:extLst>
        </xdr:cNvPr>
        <xdr:cNvSpPr txBox="1"/>
      </xdr:nvSpPr>
      <xdr:spPr>
        <a:xfrm>
          <a:off x="410796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0FA7309F-BDCA-4B5F-9832-3CE7918B0F9E}"/>
            </a:ext>
          </a:extLst>
        </xdr:cNvPr>
        <xdr:cNvSpPr txBox="1"/>
      </xdr:nvSpPr>
      <xdr:spPr>
        <a:xfrm>
          <a:off x="3343031"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E43C0907-EA27-4490-BA75-3B3B58A97017}"/>
            </a:ext>
          </a:extLst>
        </xdr:cNvPr>
        <xdr:cNvSpPr txBox="1"/>
      </xdr:nvSpPr>
      <xdr:spPr>
        <a:xfrm>
          <a:off x="2512646"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A81D46CC-1196-4856-AE61-0A0CDB177B48}"/>
            </a:ext>
          </a:extLst>
        </xdr:cNvPr>
        <xdr:cNvSpPr txBox="1"/>
      </xdr:nvSpPr>
      <xdr:spPr>
        <a:xfrm>
          <a:off x="1696915"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8A43E3D6-D1AD-41C7-A424-B7779C3785BA}"/>
            </a:ext>
          </a:extLst>
        </xdr:cNvPr>
        <xdr:cNvSpPr txBox="1"/>
      </xdr:nvSpPr>
      <xdr:spPr>
        <a:xfrm>
          <a:off x="881185"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304" name="楕円 303">
          <a:extLst>
            <a:ext uri="{FF2B5EF4-FFF2-40B4-BE49-F238E27FC236}">
              <a16:creationId xmlns="" xmlns:a16="http://schemas.microsoft.com/office/drawing/2014/main" id="{9D21FA3D-A6A1-42FB-B788-DA78ECDE2F59}"/>
            </a:ext>
          </a:extLst>
        </xdr:cNvPr>
        <xdr:cNvSpPr/>
      </xdr:nvSpPr>
      <xdr:spPr>
        <a:xfrm>
          <a:off x="4233008" y="138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33038</xdr:rowOff>
    </xdr:from>
    <xdr:ext cx="405111" cy="259045"/>
    <xdr:sp macro="" textlink="">
      <xdr:nvSpPr>
        <xdr:cNvPr id="305" name="【公営住宅】&#10;有形固定資産減価償却率該当値テキスト">
          <a:extLst>
            <a:ext uri="{FF2B5EF4-FFF2-40B4-BE49-F238E27FC236}">
              <a16:creationId xmlns="" xmlns:a16="http://schemas.microsoft.com/office/drawing/2014/main" id="{73BF06C5-DC8C-4CBF-AC67-9270879B2655}"/>
            </a:ext>
          </a:extLst>
        </xdr:cNvPr>
        <xdr:cNvSpPr txBox="1"/>
      </xdr:nvSpPr>
      <xdr:spPr>
        <a:xfrm>
          <a:off x="4321908" y="1370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137795</xdr:rowOff>
    </xdr:from>
    <xdr:to>
      <xdr:col>20</xdr:col>
      <xdr:colOff>38100</xdr:colOff>
      <xdr:row>82</xdr:row>
      <xdr:rowOff>67945</xdr:rowOff>
    </xdr:to>
    <xdr:sp macro="" textlink="">
      <xdr:nvSpPr>
        <xdr:cNvPr id="306" name="楕円 305">
          <a:extLst>
            <a:ext uri="{FF2B5EF4-FFF2-40B4-BE49-F238E27FC236}">
              <a16:creationId xmlns="" xmlns:a16="http://schemas.microsoft.com/office/drawing/2014/main" id="{4A369D2B-D538-4097-A9DA-A5E69C5F7D6E}"/>
            </a:ext>
          </a:extLst>
        </xdr:cNvPr>
        <xdr:cNvSpPr/>
      </xdr:nvSpPr>
      <xdr:spPr>
        <a:xfrm>
          <a:off x="3468077" y="13811592"/>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17145</xdr:rowOff>
    </xdr:from>
    <xdr:to>
      <xdr:col>24</xdr:col>
      <xdr:colOff>63500</xdr:colOff>
      <xdr:row>82</xdr:row>
      <xdr:rowOff>60961</xdr:rowOff>
    </xdr:to>
    <xdr:cxnSp macro="">
      <xdr:nvCxnSpPr>
        <xdr:cNvPr id="307" name="直線コネクタ 306">
          <a:extLst>
            <a:ext uri="{FF2B5EF4-FFF2-40B4-BE49-F238E27FC236}">
              <a16:creationId xmlns="" xmlns:a16="http://schemas.microsoft.com/office/drawing/2014/main" id="{EDE703DB-20A5-404D-A482-CFC12EEFCD44}"/>
            </a:ext>
          </a:extLst>
        </xdr:cNvPr>
        <xdr:cNvCxnSpPr/>
      </xdr:nvCxnSpPr>
      <xdr:spPr>
        <a:xfrm>
          <a:off x="3518877" y="13859754"/>
          <a:ext cx="764931"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114936</xdr:rowOff>
    </xdr:from>
    <xdr:to>
      <xdr:col>15</xdr:col>
      <xdr:colOff>101600</xdr:colOff>
      <xdr:row>82</xdr:row>
      <xdr:rowOff>45086</xdr:rowOff>
    </xdr:to>
    <xdr:sp macro="" textlink="">
      <xdr:nvSpPr>
        <xdr:cNvPr id="308" name="楕円 307">
          <a:extLst>
            <a:ext uri="{FF2B5EF4-FFF2-40B4-BE49-F238E27FC236}">
              <a16:creationId xmlns="" xmlns:a16="http://schemas.microsoft.com/office/drawing/2014/main" id="{058E0D3C-D439-43FE-BBD2-6B228A8AF819}"/>
            </a:ext>
          </a:extLst>
        </xdr:cNvPr>
        <xdr:cNvSpPr/>
      </xdr:nvSpPr>
      <xdr:spPr>
        <a:xfrm>
          <a:off x="2637692" y="13788733"/>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165736</xdr:rowOff>
    </xdr:from>
    <xdr:to>
      <xdr:col>19</xdr:col>
      <xdr:colOff>177800</xdr:colOff>
      <xdr:row>82</xdr:row>
      <xdr:rowOff>17145</xdr:rowOff>
    </xdr:to>
    <xdr:cxnSp macro="">
      <xdr:nvCxnSpPr>
        <xdr:cNvPr id="309" name="直線コネクタ 308">
          <a:extLst>
            <a:ext uri="{FF2B5EF4-FFF2-40B4-BE49-F238E27FC236}">
              <a16:creationId xmlns="" xmlns:a16="http://schemas.microsoft.com/office/drawing/2014/main" id="{8CA54BDA-8C8E-4921-8FCD-6B68A21ACB04}"/>
            </a:ext>
          </a:extLst>
        </xdr:cNvPr>
        <xdr:cNvCxnSpPr/>
      </xdr:nvCxnSpPr>
      <xdr:spPr>
        <a:xfrm>
          <a:off x="2688492" y="13839533"/>
          <a:ext cx="830385" cy="2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73025</xdr:rowOff>
    </xdr:from>
    <xdr:to>
      <xdr:col>10</xdr:col>
      <xdr:colOff>165100</xdr:colOff>
      <xdr:row>82</xdr:row>
      <xdr:rowOff>3175</xdr:rowOff>
    </xdr:to>
    <xdr:sp macro="" textlink="">
      <xdr:nvSpPr>
        <xdr:cNvPr id="310" name="楕円 309">
          <a:extLst>
            <a:ext uri="{FF2B5EF4-FFF2-40B4-BE49-F238E27FC236}">
              <a16:creationId xmlns="" xmlns:a16="http://schemas.microsoft.com/office/drawing/2014/main" id="{384C0563-88D0-4164-B94F-5A912583F923}"/>
            </a:ext>
          </a:extLst>
        </xdr:cNvPr>
        <xdr:cNvSpPr/>
      </xdr:nvSpPr>
      <xdr:spPr>
        <a:xfrm>
          <a:off x="1821962" y="13746822"/>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123825</xdr:rowOff>
    </xdr:from>
    <xdr:to>
      <xdr:col>15</xdr:col>
      <xdr:colOff>50800</xdr:colOff>
      <xdr:row>81</xdr:row>
      <xdr:rowOff>165736</xdr:rowOff>
    </xdr:to>
    <xdr:cxnSp macro="">
      <xdr:nvCxnSpPr>
        <xdr:cNvPr id="311" name="直線コネクタ 310">
          <a:extLst>
            <a:ext uri="{FF2B5EF4-FFF2-40B4-BE49-F238E27FC236}">
              <a16:creationId xmlns="" xmlns:a16="http://schemas.microsoft.com/office/drawing/2014/main" id="{6B17E560-E234-47BF-860A-06D40B284428}"/>
            </a:ext>
          </a:extLst>
        </xdr:cNvPr>
        <xdr:cNvCxnSpPr/>
      </xdr:nvCxnSpPr>
      <xdr:spPr>
        <a:xfrm>
          <a:off x="1872762" y="13797622"/>
          <a:ext cx="81573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29211</xdr:rowOff>
    </xdr:from>
    <xdr:to>
      <xdr:col>6</xdr:col>
      <xdr:colOff>38100</xdr:colOff>
      <xdr:row>81</xdr:row>
      <xdr:rowOff>130811</xdr:rowOff>
    </xdr:to>
    <xdr:sp macro="" textlink="">
      <xdr:nvSpPr>
        <xdr:cNvPr id="312" name="楕円 311">
          <a:extLst>
            <a:ext uri="{FF2B5EF4-FFF2-40B4-BE49-F238E27FC236}">
              <a16:creationId xmlns="" xmlns:a16="http://schemas.microsoft.com/office/drawing/2014/main" id="{5C8091D6-BB5A-4E77-A765-0B9A4F0711F5}"/>
            </a:ext>
          </a:extLst>
        </xdr:cNvPr>
        <xdr:cNvSpPr/>
      </xdr:nvSpPr>
      <xdr:spPr>
        <a:xfrm>
          <a:off x="1006231" y="13703008"/>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80011</xdr:rowOff>
    </xdr:from>
    <xdr:to>
      <xdr:col>10</xdr:col>
      <xdr:colOff>114300</xdr:colOff>
      <xdr:row>81</xdr:row>
      <xdr:rowOff>123825</xdr:rowOff>
    </xdr:to>
    <xdr:cxnSp macro="">
      <xdr:nvCxnSpPr>
        <xdr:cNvPr id="313" name="直線コネクタ 312">
          <a:extLst>
            <a:ext uri="{FF2B5EF4-FFF2-40B4-BE49-F238E27FC236}">
              <a16:creationId xmlns="" xmlns:a16="http://schemas.microsoft.com/office/drawing/2014/main" id="{D3149242-68E2-4628-B97F-BD905DB7C58D}"/>
            </a:ext>
          </a:extLst>
        </xdr:cNvPr>
        <xdr:cNvCxnSpPr/>
      </xdr:nvCxnSpPr>
      <xdr:spPr>
        <a:xfrm>
          <a:off x="1057031" y="13753808"/>
          <a:ext cx="815731"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a:extLst>
            <a:ext uri="{FF2B5EF4-FFF2-40B4-BE49-F238E27FC236}">
              <a16:creationId xmlns="" xmlns:a16="http://schemas.microsoft.com/office/drawing/2014/main" id="{EE377779-7847-4118-9687-DFBAB995BBDD}"/>
            </a:ext>
          </a:extLst>
        </xdr:cNvPr>
        <xdr:cNvSpPr txBox="1"/>
      </xdr:nvSpPr>
      <xdr:spPr>
        <a:xfrm>
          <a:off x="3318275" y="14060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a:extLst>
            <a:ext uri="{FF2B5EF4-FFF2-40B4-BE49-F238E27FC236}">
              <a16:creationId xmlns="" xmlns:a16="http://schemas.microsoft.com/office/drawing/2014/main" id="{14E04DBC-9A02-4B55-A345-B73F46B8ABF3}"/>
            </a:ext>
          </a:extLst>
        </xdr:cNvPr>
        <xdr:cNvSpPr txBox="1"/>
      </xdr:nvSpPr>
      <xdr:spPr>
        <a:xfrm>
          <a:off x="2500590" y="14038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a:extLst>
            <a:ext uri="{FF2B5EF4-FFF2-40B4-BE49-F238E27FC236}">
              <a16:creationId xmlns="" xmlns:a16="http://schemas.microsoft.com/office/drawing/2014/main" id="{0FA9EE0A-2C6E-4566-9873-A2C111962BC9}"/>
            </a:ext>
          </a:extLst>
        </xdr:cNvPr>
        <xdr:cNvSpPr txBox="1"/>
      </xdr:nvSpPr>
      <xdr:spPr>
        <a:xfrm>
          <a:off x="1684859" y="1401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a:extLst>
            <a:ext uri="{FF2B5EF4-FFF2-40B4-BE49-F238E27FC236}">
              <a16:creationId xmlns="" xmlns:a16="http://schemas.microsoft.com/office/drawing/2014/main" id="{138DED87-E89B-43E0-9F14-9C1F8047489C}"/>
            </a:ext>
          </a:extLst>
        </xdr:cNvPr>
        <xdr:cNvSpPr txBox="1"/>
      </xdr:nvSpPr>
      <xdr:spPr>
        <a:xfrm>
          <a:off x="869129" y="13995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84472</xdr:rowOff>
    </xdr:from>
    <xdr:ext cx="405111" cy="259045"/>
    <xdr:sp macro="" textlink="">
      <xdr:nvSpPr>
        <xdr:cNvPr id="318" name="n_1mainValue【公営住宅】&#10;有形固定資産減価償却率">
          <a:extLst>
            <a:ext uri="{FF2B5EF4-FFF2-40B4-BE49-F238E27FC236}">
              <a16:creationId xmlns="" xmlns:a16="http://schemas.microsoft.com/office/drawing/2014/main" id="{48CD80BE-A564-4D23-A16D-D8D3D1A51148}"/>
            </a:ext>
          </a:extLst>
        </xdr:cNvPr>
        <xdr:cNvSpPr txBox="1"/>
      </xdr:nvSpPr>
      <xdr:spPr>
        <a:xfrm>
          <a:off x="3318275" y="135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319" name="n_2mainValue【公営住宅】&#10;有形固定資産減価償却率">
          <a:extLst>
            <a:ext uri="{FF2B5EF4-FFF2-40B4-BE49-F238E27FC236}">
              <a16:creationId xmlns="" xmlns:a16="http://schemas.microsoft.com/office/drawing/2014/main" id="{7E21CDBB-9CF9-4F7E-93AC-3472AA9746A0}"/>
            </a:ext>
          </a:extLst>
        </xdr:cNvPr>
        <xdr:cNvSpPr txBox="1"/>
      </xdr:nvSpPr>
      <xdr:spPr>
        <a:xfrm>
          <a:off x="2500590" y="1356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19702</xdr:rowOff>
    </xdr:from>
    <xdr:ext cx="405111" cy="259045"/>
    <xdr:sp macro="" textlink="">
      <xdr:nvSpPr>
        <xdr:cNvPr id="320" name="n_3mainValue【公営住宅】&#10;有形固定資産減価償却率">
          <a:extLst>
            <a:ext uri="{FF2B5EF4-FFF2-40B4-BE49-F238E27FC236}">
              <a16:creationId xmlns="" xmlns:a16="http://schemas.microsoft.com/office/drawing/2014/main" id="{10909547-A896-4DCD-9941-D8AD4F97056F}"/>
            </a:ext>
          </a:extLst>
        </xdr:cNvPr>
        <xdr:cNvSpPr txBox="1"/>
      </xdr:nvSpPr>
      <xdr:spPr>
        <a:xfrm>
          <a:off x="1684859" y="1352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147338</xdr:rowOff>
    </xdr:from>
    <xdr:ext cx="405111" cy="259045"/>
    <xdr:sp macro="" textlink="">
      <xdr:nvSpPr>
        <xdr:cNvPr id="321" name="n_4mainValue【公営住宅】&#10;有形固定資産減価償却率">
          <a:extLst>
            <a:ext uri="{FF2B5EF4-FFF2-40B4-BE49-F238E27FC236}">
              <a16:creationId xmlns="" xmlns:a16="http://schemas.microsoft.com/office/drawing/2014/main" id="{1256F056-6B22-462E-BA25-94BD256E3795}"/>
            </a:ext>
          </a:extLst>
        </xdr:cNvPr>
        <xdr:cNvSpPr txBox="1"/>
      </xdr:nvSpPr>
      <xdr:spPr>
        <a:xfrm>
          <a:off x="869129" y="1348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 xmlns:a16="http://schemas.microsoft.com/office/drawing/2014/main" id="{BBA1D4B0-BE3E-4856-9F74-B585B60A34CE}"/>
            </a:ext>
          </a:extLst>
        </xdr:cNvPr>
        <xdr:cNvSpPr/>
      </xdr:nvSpPr>
      <xdr:spPr>
        <a:xfrm>
          <a:off x="6105769" y="11631637"/>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 xmlns:a16="http://schemas.microsoft.com/office/drawing/2014/main" id="{A2F8700C-F754-4ECF-9DBA-978F1B735F2F}"/>
            </a:ext>
          </a:extLst>
        </xdr:cNvPr>
        <xdr:cNvSpPr/>
      </xdr:nvSpPr>
      <xdr:spPr>
        <a:xfrm>
          <a:off x="6218115" y="12281486"/>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 xmlns:a16="http://schemas.microsoft.com/office/drawing/2014/main" id="{677F7135-B8EF-45F9-B8F8-0B57E7FF607E}"/>
            </a:ext>
          </a:extLst>
        </xdr:cNvPr>
        <xdr:cNvSpPr/>
      </xdr:nvSpPr>
      <xdr:spPr>
        <a:xfrm>
          <a:off x="6218115" y="12482048"/>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 xmlns:a16="http://schemas.microsoft.com/office/drawing/2014/main" id="{95F55D92-8877-42C3-B522-4A87B67D9843}"/>
            </a:ext>
          </a:extLst>
        </xdr:cNvPr>
        <xdr:cNvSpPr/>
      </xdr:nvSpPr>
      <xdr:spPr>
        <a:xfrm>
          <a:off x="7160846"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 xmlns:a16="http://schemas.microsoft.com/office/drawing/2014/main" id="{0D16C26A-58B1-4651-9A31-38A31C4758DD}"/>
            </a:ext>
          </a:extLst>
        </xdr:cNvPr>
        <xdr:cNvSpPr/>
      </xdr:nvSpPr>
      <xdr:spPr>
        <a:xfrm>
          <a:off x="7160846"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 xmlns:a16="http://schemas.microsoft.com/office/drawing/2014/main" id="{C1713D79-B6CE-4CF3-9572-D35873E9D604}"/>
            </a:ext>
          </a:extLst>
        </xdr:cNvPr>
        <xdr:cNvSpPr/>
      </xdr:nvSpPr>
      <xdr:spPr>
        <a:xfrm>
          <a:off x="8215923"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 xmlns:a16="http://schemas.microsoft.com/office/drawing/2014/main" id="{E58CDDD8-3F8F-48CE-B4A6-F8FE71F413AC}"/>
            </a:ext>
          </a:extLst>
        </xdr:cNvPr>
        <xdr:cNvSpPr/>
      </xdr:nvSpPr>
      <xdr:spPr>
        <a:xfrm>
          <a:off x="8215923"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 xmlns:a16="http://schemas.microsoft.com/office/drawing/2014/main" id="{E53A1382-7D5A-4A5A-8E35-2BF20DD5E223}"/>
            </a:ext>
          </a:extLst>
        </xdr:cNvPr>
        <xdr:cNvSpPr/>
      </xdr:nvSpPr>
      <xdr:spPr>
        <a:xfrm>
          <a:off x="6105769" y="12756173"/>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 xmlns:a16="http://schemas.microsoft.com/office/drawing/2014/main" id="{AB177CA6-BBFB-48CE-B416-CA6501317DA3}"/>
            </a:ext>
          </a:extLst>
        </xdr:cNvPr>
        <xdr:cNvSpPr txBox="1"/>
      </xdr:nvSpPr>
      <xdr:spPr>
        <a:xfrm>
          <a:off x="6067669" y="1256831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 xmlns:a16="http://schemas.microsoft.com/office/drawing/2014/main" id="{E3AF5073-7A7D-455D-8646-43307DC73EB5}"/>
            </a:ext>
          </a:extLst>
        </xdr:cNvPr>
        <xdr:cNvCxnSpPr/>
      </xdr:nvCxnSpPr>
      <xdr:spPr>
        <a:xfrm>
          <a:off x="6105769" y="15007883"/>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 xmlns:a16="http://schemas.microsoft.com/office/drawing/2014/main" id="{D3287B34-56BB-430F-8B54-8C1DF4099AEE}"/>
            </a:ext>
          </a:extLst>
        </xdr:cNvPr>
        <xdr:cNvCxnSpPr/>
      </xdr:nvCxnSpPr>
      <xdr:spPr>
        <a:xfrm>
          <a:off x="6105769" y="14555958"/>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 xmlns:a16="http://schemas.microsoft.com/office/drawing/2014/main" id="{DDACD7AB-1E1F-4799-B11D-7EF6C1224943}"/>
            </a:ext>
          </a:extLst>
        </xdr:cNvPr>
        <xdr:cNvSpPr txBox="1"/>
      </xdr:nvSpPr>
      <xdr:spPr>
        <a:xfrm>
          <a:off x="5667898" y="144163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 xmlns:a16="http://schemas.microsoft.com/office/drawing/2014/main" id="{F05E05D0-D987-4EFE-835A-D9D8F5C92438}"/>
            </a:ext>
          </a:extLst>
        </xdr:cNvPr>
        <xdr:cNvCxnSpPr/>
      </xdr:nvCxnSpPr>
      <xdr:spPr>
        <a:xfrm>
          <a:off x="6105769" y="1410667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a:extLst>
            <a:ext uri="{FF2B5EF4-FFF2-40B4-BE49-F238E27FC236}">
              <a16:creationId xmlns="" xmlns:a16="http://schemas.microsoft.com/office/drawing/2014/main" id="{3C1D5A7C-5EC3-4E08-BAE6-64A602D43C33}"/>
            </a:ext>
          </a:extLst>
        </xdr:cNvPr>
        <xdr:cNvSpPr txBox="1"/>
      </xdr:nvSpPr>
      <xdr:spPr>
        <a:xfrm>
          <a:off x="5618432" y="1396708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 xmlns:a16="http://schemas.microsoft.com/office/drawing/2014/main" id="{830BF173-3515-4C24-94B1-1B93E3EB1AB0}"/>
            </a:ext>
          </a:extLst>
        </xdr:cNvPr>
        <xdr:cNvCxnSpPr/>
      </xdr:nvCxnSpPr>
      <xdr:spPr>
        <a:xfrm>
          <a:off x="6105769" y="13657385"/>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a:extLst>
            <a:ext uri="{FF2B5EF4-FFF2-40B4-BE49-F238E27FC236}">
              <a16:creationId xmlns="" xmlns:a16="http://schemas.microsoft.com/office/drawing/2014/main" id="{97528549-39B6-4AD4-ACC6-F8E93BCA2A49}"/>
            </a:ext>
          </a:extLst>
        </xdr:cNvPr>
        <xdr:cNvSpPr txBox="1"/>
      </xdr:nvSpPr>
      <xdr:spPr>
        <a:xfrm>
          <a:off x="5618432" y="135151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 xmlns:a16="http://schemas.microsoft.com/office/drawing/2014/main" id="{D66539B6-4BCD-4C87-889B-F5BE0EE515BF}"/>
            </a:ext>
          </a:extLst>
        </xdr:cNvPr>
        <xdr:cNvCxnSpPr/>
      </xdr:nvCxnSpPr>
      <xdr:spPr>
        <a:xfrm>
          <a:off x="6105769" y="13205460"/>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a:extLst>
            <a:ext uri="{FF2B5EF4-FFF2-40B4-BE49-F238E27FC236}">
              <a16:creationId xmlns="" xmlns:a16="http://schemas.microsoft.com/office/drawing/2014/main" id="{28CFEB85-4766-4039-9AEA-9997FD2D3DC1}"/>
            </a:ext>
          </a:extLst>
        </xdr:cNvPr>
        <xdr:cNvSpPr txBox="1"/>
      </xdr:nvSpPr>
      <xdr:spPr>
        <a:xfrm>
          <a:off x="5618432" y="1306587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 xmlns:a16="http://schemas.microsoft.com/office/drawing/2014/main" id="{35A50A2C-318C-43C9-BDFE-27C7BDE0DAFC}"/>
            </a:ext>
          </a:extLst>
        </xdr:cNvPr>
        <xdr:cNvCxnSpPr/>
      </xdr:nvCxnSpPr>
      <xdr:spPr>
        <a:xfrm>
          <a:off x="6105769" y="12756173"/>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 xmlns:a16="http://schemas.microsoft.com/office/drawing/2014/main" id="{3D42AAF7-333C-48E2-8AB7-5A72C3E157FA}"/>
            </a:ext>
          </a:extLst>
        </xdr:cNvPr>
        <xdr:cNvSpPr txBox="1"/>
      </xdr:nvSpPr>
      <xdr:spPr>
        <a:xfrm>
          <a:off x="5618432" y="126165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 xmlns:a16="http://schemas.microsoft.com/office/drawing/2014/main" id="{B0677A08-D74B-4E4A-9498-02DC91122A6A}"/>
            </a:ext>
          </a:extLst>
        </xdr:cNvPr>
        <xdr:cNvSpPr/>
      </xdr:nvSpPr>
      <xdr:spPr>
        <a:xfrm>
          <a:off x="6105769" y="12756173"/>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a:extLst>
            <a:ext uri="{FF2B5EF4-FFF2-40B4-BE49-F238E27FC236}">
              <a16:creationId xmlns="" xmlns:a16="http://schemas.microsoft.com/office/drawing/2014/main" id="{EA4D8C9D-0B33-4392-BF5B-7B6FF09A4737}"/>
            </a:ext>
          </a:extLst>
        </xdr:cNvPr>
        <xdr:cNvCxnSpPr/>
      </xdr:nvCxnSpPr>
      <xdr:spPr>
        <a:xfrm flipV="1">
          <a:off x="9671489" y="13424838"/>
          <a:ext cx="0" cy="112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a:extLst>
            <a:ext uri="{FF2B5EF4-FFF2-40B4-BE49-F238E27FC236}">
              <a16:creationId xmlns="" xmlns:a16="http://schemas.microsoft.com/office/drawing/2014/main" id="{3A7BE846-E2AC-49D2-A89A-BE5E049A61E7}"/>
            </a:ext>
          </a:extLst>
        </xdr:cNvPr>
        <xdr:cNvSpPr txBox="1"/>
      </xdr:nvSpPr>
      <xdr:spPr>
        <a:xfrm>
          <a:off x="9709638" y="1455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a:extLst>
            <a:ext uri="{FF2B5EF4-FFF2-40B4-BE49-F238E27FC236}">
              <a16:creationId xmlns="" xmlns:a16="http://schemas.microsoft.com/office/drawing/2014/main" id="{B1CC640C-4523-4761-8F4B-5E912328CE52}"/>
            </a:ext>
          </a:extLst>
        </xdr:cNvPr>
        <xdr:cNvCxnSpPr/>
      </xdr:nvCxnSpPr>
      <xdr:spPr>
        <a:xfrm>
          <a:off x="9597292" y="14551844"/>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a:extLst>
            <a:ext uri="{FF2B5EF4-FFF2-40B4-BE49-F238E27FC236}">
              <a16:creationId xmlns="" xmlns:a16="http://schemas.microsoft.com/office/drawing/2014/main" id="{661E4C2C-04A0-4C73-BE44-788AE408117D}"/>
            </a:ext>
          </a:extLst>
        </xdr:cNvPr>
        <xdr:cNvSpPr txBox="1"/>
      </xdr:nvSpPr>
      <xdr:spPr>
        <a:xfrm>
          <a:off x="9709638" y="1320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a:extLst>
            <a:ext uri="{FF2B5EF4-FFF2-40B4-BE49-F238E27FC236}">
              <a16:creationId xmlns="" xmlns:a16="http://schemas.microsoft.com/office/drawing/2014/main" id="{E1D8619B-C4AE-4491-8595-9465FD0249B2}"/>
            </a:ext>
          </a:extLst>
        </xdr:cNvPr>
        <xdr:cNvCxnSpPr/>
      </xdr:nvCxnSpPr>
      <xdr:spPr>
        <a:xfrm>
          <a:off x="9597292" y="1342483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a:extLst>
            <a:ext uri="{FF2B5EF4-FFF2-40B4-BE49-F238E27FC236}">
              <a16:creationId xmlns="" xmlns:a16="http://schemas.microsoft.com/office/drawing/2014/main" id="{785F9F31-CF9F-40D8-B250-0ED66BAFA4D0}"/>
            </a:ext>
          </a:extLst>
        </xdr:cNvPr>
        <xdr:cNvSpPr txBox="1"/>
      </xdr:nvSpPr>
      <xdr:spPr>
        <a:xfrm>
          <a:off x="9709638" y="14304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a:extLst>
            <a:ext uri="{FF2B5EF4-FFF2-40B4-BE49-F238E27FC236}">
              <a16:creationId xmlns="" xmlns:a16="http://schemas.microsoft.com/office/drawing/2014/main" id="{02568A98-6CE0-4E5E-AA99-65F2A8028338}"/>
            </a:ext>
          </a:extLst>
        </xdr:cNvPr>
        <xdr:cNvSpPr/>
      </xdr:nvSpPr>
      <xdr:spPr>
        <a:xfrm>
          <a:off x="9635392" y="14450555"/>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a:extLst>
            <a:ext uri="{FF2B5EF4-FFF2-40B4-BE49-F238E27FC236}">
              <a16:creationId xmlns="" xmlns:a16="http://schemas.microsoft.com/office/drawing/2014/main" id="{183870A9-2D25-421E-ABB9-1A033049E638}"/>
            </a:ext>
          </a:extLst>
        </xdr:cNvPr>
        <xdr:cNvSpPr/>
      </xdr:nvSpPr>
      <xdr:spPr>
        <a:xfrm>
          <a:off x="8855808" y="14449503"/>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a:extLst>
            <a:ext uri="{FF2B5EF4-FFF2-40B4-BE49-F238E27FC236}">
              <a16:creationId xmlns="" xmlns:a16="http://schemas.microsoft.com/office/drawing/2014/main" id="{263C67EA-9AAF-48A8-A22F-9F8CCD0470B8}"/>
            </a:ext>
          </a:extLst>
        </xdr:cNvPr>
        <xdr:cNvSpPr/>
      </xdr:nvSpPr>
      <xdr:spPr>
        <a:xfrm>
          <a:off x="8040077" y="14450874"/>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a:extLst>
            <a:ext uri="{FF2B5EF4-FFF2-40B4-BE49-F238E27FC236}">
              <a16:creationId xmlns="" xmlns:a16="http://schemas.microsoft.com/office/drawing/2014/main" id="{8BBE4A1B-1744-4B38-AC38-103CFC5E96A0}"/>
            </a:ext>
          </a:extLst>
        </xdr:cNvPr>
        <xdr:cNvSpPr/>
      </xdr:nvSpPr>
      <xdr:spPr>
        <a:xfrm>
          <a:off x="7209692" y="14452384"/>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a:extLst>
            <a:ext uri="{FF2B5EF4-FFF2-40B4-BE49-F238E27FC236}">
              <a16:creationId xmlns="" xmlns:a16="http://schemas.microsoft.com/office/drawing/2014/main" id="{0DB46E29-9A09-4019-9AAB-2960557589BC}"/>
            </a:ext>
          </a:extLst>
        </xdr:cNvPr>
        <xdr:cNvSpPr/>
      </xdr:nvSpPr>
      <xdr:spPr>
        <a:xfrm>
          <a:off x="6393962" y="14453754"/>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 xmlns:a16="http://schemas.microsoft.com/office/drawing/2014/main" id="{D56BB35A-68BD-4B47-87C8-B6C8BBAE4CB9}"/>
            </a:ext>
          </a:extLst>
        </xdr:cNvPr>
        <xdr:cNvSpPr txBox="1"/>
      </xdr:nvSpPr>
      <xdr:spPr>
        <a:xfrm>
          <a:off x="949569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 xmlns:a16="http://schemas.microsoft.com/office/drawing/2014/main" id="{EFB6C0B6-78E0-41AD-8F63-3A6588587C73}"/>
            </a:ext>
          </a:extLst>
        </xdr:cNvPr>
        <xdr:cNvSpPr txBox="1"/>
      </xdr:nvSpPr>
      <xdr:spPr>
        <a:xfrm>
          <a:off x="873076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 xmlns:a16="http://schemas.microsoft.com/office/drawing/2014/main" id="{C97386AD-54CE-4515-8A3E-A856E0BC626B}"/>
            </a:ext>
          </a:extLst>
        </xdr:cNvPr>
        <xdr:cNvSpPr txBox="1"/>
      </xdr:nvSpPr>
      <xdr:spPr>
        <a:xfrm>
          <a:off x="7915031"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0C2DAB7B-75AF-41D5-87A2-F14E7F00D7CA}"/>
            </a:ext>
          </a:extLst>
        </xdr:cNvPr>
        <xdr:cNvSpPr txBox="1"/>
      </xdr:nvSpPr>
      <xdr:spPr>
        <a:xfrm>
          <a:off x="7084646"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EF8EB97A-6A3D-4C3D-BC7A-4092C2E2ACB5}"/>
            </a:ext>
          </a:extLst>
        </xdr:cNvPr>
        <xdr:cNvSpPr txBox="1"/>
      </xdr:nvSpPr>
      <xdr:spPr>
        <a:xfrm>
          <a:off x="6268915"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118379</xdr:rowOff>
    </xdr:from>
    <xdr:to>
      <xdr:col>55</xdr:col>
      <xdr:colOff>50800</xdr:colOff>
      <xdr:row>86</xdr:row>
      <xdr:rowOff>48529</xdr:rowOff>
    </xdr:to>
    <xdr:sp macro="" textlink="">
      <xdr:nvSpPr>
        <xdr:cNvPr id="359" name="楕円 358">
          <a:extLst>
            <a:ext uri="{FF2B5EF4-FFF2-40B4-BE49-F238E27FC236}">
              <a16:creationId xmlns="" xmlns:a16="http://schemas.microsoft.com/office/drawing/2014/main" id="{A7DB7884-19E3-4B0C-9369-91790C99CE2B}"/>
            </a:ext>
          </a:extLst>
        </xdr:cNvPr>
        <xdr:cNvSpPr/>
      </xdr:nvSpPr>
      <xdr:spPr>
        <a:xfrm>
          <a:off x="9635392" y="14467425"/>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79935</xdr:rowOff>
    </xdr:from>
    <xdr:ext cx="469744" cy="259045"/>
    <xdr:sp macro="" textlink="">
      <xdr:nvSpPr>
        <xdr:cNvPr id="360" name="【公営住宅】&#10;一人当たり面積該当値テキスト">
          <a:extLst>
            <a:ext uri="{FF2B5EF4-FFF2-40B4-BE49-F238E27FC236}">
              <a16:creationId xmlns="" xmlns:a16="http://schemas.microsoft.com/office/drawing/2014/main" id="{E15E3A12-7F34-484D-933B-3A99698434DB}"/>
            </a:ext>
          </a:extLst>
        </xdr:cNvPr>
        <xdr:cNvSpPr txBox="1"/>
      </xdr:nvSpPr>
      <xdr:spPr>
        <a:xfrm>
          <a:off x="9709638" y="1442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118974</xdr:rowOff>
    </xdr:from>
    <xdr:to>
      <xdr:col>50</xdr:col>
      <xdr:colOff>165100</xdr:colOff>
      <xdr:row>86</xdr:row>
      <xdr:rowOff>49124</xdr:rowOff>
    </xdr:to>
    <xdr:sp macro="" textlink="">
      <xdr:nvSpPr>
        <xdr:cNvPr id="361" name="楕円 360">
          <a:extLst>
            <a:ext uri="{FF2B5EF4-FFF2-40B4-BE49-F238E27FC236}">
              <a16:creationId xmlns="" xmlns:a16="http://schemas.microsoft.com/office/drawing/2014/main" id="{EB5B5116-AA15-4DD9-9CE1-A5FF15054E39}"/>
            </a:ext>
          </a:extLst>
        </xdr:cNvPr>
        <xdr:cNvSpPr/>
      </xdr:nvSpPr>
      <xdr:spPr>
        <a:xfrm>
          <a:off x="8855808" y="14468020"/>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169179</xdr:rowOff>
    </xdr:from>
    <xdr:to>
      <xdr:col>55</xdr:col>
      <xdr:colOff>0</xdr:colOff>
      <xdr:row>85</xdr:row>
      <xdr:rowOff>169774</xdr:rowOff>
    </xdr:to>
    <xdr:cxnSp macro="">
      <xdr:nvCxnSpPr>
        <xdr:cNvPr id="362" name="直線コネクタ 361">
          <a:extLst>
            <a:ext uri="{FF2B5EF4-FFF2-40B4-BE49-F238E27FC236}">
              <a16:creationId xmlns="" xmlns:a16="http://schemas.microsoft.com/office/drawing/2014/main" id="{8B67272A-8667-4D26-9EA9-BCEBA49EB68D}"/>
            </a:ext>
          </a:extLst>
        </xdr:cNvPr>
        <xdr:cNvCxnSpPr/>
      </xdr:nvCxnSpPr>
      <xdr:spPr>
        <a:xfrm flipV="1">
          <a:off x="8906608" y="14518225"/>
          <a:ext cx="76493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115636</xdr:rowOff>
    </xdr:from>
    <xdr:to>
      <xdr:col>46</xdr:col>
      <xdr:colOff>38100</xdr:colOff>
      <xdr:row>86</xdr:row>
      <xdr:rowOff>45786</xdr:rowOff>
    </xdr:to>
    <xdr:sp macro="" textlink="">
      <xdr:nvSpPr>
        <xdr:cNvPr id="363" name="楕円 362">
          <a:extLst>
            <a:ext uri="{FF2B5EF4-FFF2-40B4-BE49-F238E27FC236}">
              <a16:creationId xmlns="" xmlns:a16="http://schemas.microsoft.com/office/drawing/2014/main" id="{383B0AEC-F1B6-4517-A6AD-517A939CB24C}"/>
            </a:ext>
          </a:extLst>
        </xdr:cNvPr>
        <xdr:cNvSpPr/>
      </xdr:nvSpPr>
      <xdr:spPr>
        <a:xfrm>
          <a:off x="8040077" y="14464682"/>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166436</xdr:rowOff>
    </xdr:from>
    <xdr:to>
      <xdr:col>50</xdr:col>
      <xdr:colOff>114300</xdr:colOff>
      <xdr:row>85</xdr:row>
      <xdr:rowOff>169774</xdr:rowOff>
    </xdr:to>
    <xdr:cxnSp macro="">
      <xdr:nvCxnSpPr>
        <xdr:cNvPr id="364" name="直線コネクタ 363">
          <a:extLst>
            <a:ext uri="{FF2B5EF4-FFF2-40B4-BE49-F238E27FC236}">
              <a16:creationId xmlns="" xmlns:a16="http://schemas.microsoft.com/office/drawing/2014/main" id="{901EB76F-1C27-49C5-8ED2-893E28005662}"/>
            </a:ext>
          </a:extLst>
        </xdr:cNvPr>
        <xdr:cNvCxnSpPr/>
      </xdr:nvCxnSpPr>
      <xdr:spPr>
        <a:xfrm>
          <a:off x="8090877" y="14515482"/>
          <a:ext cx="815731"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116413</xdr:rowOff>
    </xdr:from>
    <xdr:to>
      <xdr:col>41</xdr:col>
      <xdr:colOff>101600</xdr:colOff>
      <xdr:row>86</xdr:row>
      <xdr:rowOff>46563</xdr:rowOff>
    </xdr:to>
    <xdr:sp macro="" textlink="">
      <xdr:nvSpPr>
        <xdr:cNvPr id="365" name="楕円 364">
          <a:extLst>
            <a:ext uri="{FF2B5EF4-FFF2-40B4-BE49-F238E27FC236}">
              <a16:creationId xmlns="" xmlns:a16="http://schemas.microsoft.com/office/drawing/2014/main" id="{51CC546D-F7B3-47E8-8D98-7F5167A04BCF}"/>
            </a:ext>
          </a:extLst>
        </xdr:cNvPr>
        <xdr:cNvSpPr/>
      </xdr:nvSpPr>
      <xdr:spPr>
        <a:xfrm>
          <a:off x="7209692" y="14465459"/>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166436</xdr:rowOff>
    </xdr:from>
    <xdr:to>
      <xdr:col>45</xdr:col>
      <xdr:colOff>177800</xdr:colOff>
      <xdr:row>85</xdr:row>
      <xdr:rowOff>167213</xdr:rowOff>
    </xdr:to>
    <xdr:cxnSp macro="">
      <xdr:nvCxnSpPr>
        <xdr:cNvPr id="366" name="直線コネクタ 365">
          <a:extLst>
            <a:ext uri="{FF2B5EF4-FFF2-40B4-BE49-F238E27FC236}">
              <a16:creationId xmlns="" xmlns:a16="http://schemas.microsoft.com/office/drawing/2014/main" id="{11CE750E-365F-491A-B3AD-365770184888}"/>
            </a:ext>
          </a:extLst>
        </xdr:cNvPr>
        <xdr:cNvCxnSpPr/>
      </xdr:nvCxnSpPr>
      <xdr:spPr>
        <a:xfrm flipV="1">
          <a:off x="7260492" y="14515482"/>
          <a:ext cx="830385"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116825</xdr:rowOff>
    </xdr:from>
    <xdr:to>
      <xdr:col>36</xdr:col>
      <xdr:colOff>165100</xdr:colOff>
      <xdr:row>86</xdr:row>
      <xdr:rowOff>46975</xdr:rowOff>
    </xdr:to>
    <xdr:sp macro="" textlink="">
      <xdr:nvSpPr>
        <xdr:cNvPr id="367" name="楕円 366">
          <a:extLst>
            <a:ext uri="{FF2B5EF4-FFF2-40B4-BE49-F238E27FC236}">
              <a16:creationId xmlns="" xmlns:a16="http://schemas.microsoft.com/office/drawing/2014/main" id="{B79BC498-3523-466A-8ACC-D9819CCBA971}"/>
            </a:ext>
          </a:extLst>
        </xdr:cNvPr>
        <xdr:cNvSpPr/>
      </xdr:nvSpPr>
      <xdr:spPr>
        <a:xfrm>
          <a:off x="6393962" y="14465871"/>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167213</xdr:rowOff>
    </xdr:from>
    <xdr:to>
      <xdr:col>41</xdr:col>
      <xdr:colOff>50800</xdr:colOff>
      <xdr:row>85</xdr:row>
      <xdr:rowOff>167625</xdr:rowOff>
    </xdr:to>
    <xdr:cxnSp macro="">
      <xdr:nvCxnSpPr>
        <xdr:cNvPr id="368" name="直線コネクタ 367">
          <a:extLst>
            <a:ext uri="{FF2B5EF4-FFF2-40B4-BE49-F238E27FC236}">
              <a16:creationId xmlns="" xmlns:a16="http://schemas.microsoft.com/office/drawing/2014/main" id="{B29F957E-9443-4F13-840B-6008C11F5CA1}"/>
            </a:ext>
          </a:extLst>
        </xdr:cNvPr>
        <xdr:cNvCxnSpPr/>
      </xdr:nvCxnSpPr>
      <xdr:spPr>
        <a:xfrm flipV="1">
          <a:off x="6444762" y="14516259"/>
          <a:ext cx="81573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a:extLst>
            <a:ext uri="{FF2B5EF4-FFF2-40B4-BE49-F238E27FC236}">
              <a16:creationId xmlns="" xmlns:a16="http://schemas.microsoft.com/office/drawing/2014/main" id="{98AA375F-8FBC-4B44-BA7D-7EF19DD9CD4C}"/>
            </a:ext>
          </a:extLst>
        </xdr:cNvPr>
        <xdr:cNvSpPr txBox="1"/>
      </xdr:nvSpPr>
      <xdr:spPr>
        <a:xfrm>
          <a:off x="8673689" y="1422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a:extLst>
            <a:ext uri="{FF2B5EF4-FFF2-40B4-BE49-F238E27FC236}">
              <a16:creationId xmlns="" xmlns:a16="http://schemas.microsoft.com/office/drawing/2014/main" id="{2BFF7F3B-E054-49D6-866E-9D90239437A6}"/>
            </a:ext>
          </a:extLst>
        </xdr:cNvPr>
        <xdr:cNvSpPr txBox="1"/>
      </xdr:nvSpPr>
      <xdr:spPr>
        <a:xfrm>
          <a:off x="7870658" y="1422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a:extLst>
            <a:ext uri="{FF2B5EF4-FFF2-40B4-BE49-F238E27FC236}">
              <a16:creationId xmlns="" xmlns:a16="http://schemas.microsoft.com/office/drawing/2014/main" id="{81E4BEA4-C28D-438F-A72A-1A3F97AC7057}"/>
            </a:ext>
          </a:extLst>
        </xdr:cNvPr>
        <xdr:cNvSpPr txBox="1"/>
      </xdr:nvSpPr>
      <xdr:spPr>
        <a:xfrm>
          <a:off x="7040273" y="1423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a:extLst>
            <a:ext uri="{FF2B5EF4-FFF2-40B4-BE49-F238E27FC236}">
              <a16:creationId xmlns="" xmlns:a16="http://schemas.microsoft.com/office/drawing/2014/main" id="{96A2B2E1-FEF2-4D07-AEC9-259293706AE8}"/>
            </a:ext>
          </a:extLst>
        </xdr:cNvPr>
        <xdr:cNvSpPr txBox="1"/>
      </xdr:nvSpPr>
      <xdr:spPr>
        <a:xfrm>
          <a:off x="6224542" y="1423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40251</xdr:rowOff>
    </xdr:from>
    <xdr:ext cx="469744" cy="259045"/>
    <xdr:sp macro="" textlink="">
      <xdr:nvSpPr>
        <xdr:cNvPr id="373" name="n_1mainValue【公営住宅】&#10;一人当たり面積">
          <a:extLst>
            <a:ext uri="{FF2B5EF4-FFF2-40B4-BE49-F238E27FC236}">
              <a16:creationId xmlns="" xmlns:a16="http://schemas.microsoft.com/office/drawing/2014/main" id="{C0A81E4F-8DE5-4C6E-8422-C061FD22E276}"/>
            </a:ext>
          </a:extLst>
        </xdr:cNvPr>
        <xdr:cNvSpPr txBox="1"/>
      </xdr:nvSpPr>
      <xdr:spPr>
        <a:xfrm>
          <a:off x="8673689" y="1455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36913</xdr:rowOff>
    </xdr:from>
    <xdr:ext cx="469744" cy="259045"/>
    <xdr:sp macro="" textlink="">
      <xdr:nvSpPr>
        <xdr:cNvPr id="374" name="n_2mainValue【公営住宅】&#10;一人当たり面積">
          <a:extLst>
            <a:ext uri="{FF2B5EF4-FFF2-40B4-BE49-F238E27FC236}">
              <a16:creationId xmlns="" xmlns:a16="http://schemas.microsoft.com/office/drawing/2014/main" id="{CDB0AA14-A6F0-4558-9270-1C6561D665A7}"/>
            </a:ext>
          </a:extLst>
        </xdr:cNvPr>
        <xdr:cNvSpPr txBox="1"/>
      </xdr:nvSpPr>
      <xdr:spPr>
        <a:xfrm>
          <a:off x="7870658" y="1455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37690</xdr:rowOff>
    </xdr:from>
    <xdr:ext cx="469744" cy="259045"/>
    <xdr:sp macro="" textlink="">
      <xdr:nvSpPr>
        <xdr:cNvPr id="375" name="n_3mainValue【公営住宅】&#10;一人当たり面積">
          <a:extLst>
            <a:ext uri="{FF2B5EF4-FFF2-40B4-BE49-F238E27FC236}">
              <a16:creationId xmlns="" xmlns:a16="http://schemas.microsoft.com/office/drawing/2014/main" id="{190B61FD-69EF-4111-A8B0-11F9B6C463A6}"/>
            </a:ext>
          </a:extLst>
        </xdr:cNvPr>
        <xdr:cNvSpPr txBox="1"/>
      </xdr:nvSpPr>
      <xdr:spPr>
        <a:xfrm>
          <a:off x="7040273" y="1455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38102</xdr:rowOff>
    </xdr:from>
    <xdr:ext cx="469744" cy="259045"/>
    <xdr:sp macro="" textlink="">
      <xdr:nvSpPr>
        <xdr:cNvPr id="376" name="n_4mainValue【公営住宅】&#10;一人当たり面積">
          <a:extLst>
            <a:ext uri="{FF2B5EF4-FFF2-40B4-BE49-F238E27FC236}">
              <a16:creationId xmlns="" xmlns:a16="http://schemas.microsoft.com/office/drawing/2014/main" id="{DD32697A-419C-464D-8C03-9E719F7BC5DC}"/>
            </a:ext>
          </a:extLst>
        </xdr:cNvPr>
        <xdr:cNvSpPr txBox="1"/>
      </xdr:nvSpPr>
      <xdr:spPr>
        <a:xfrm>
          <a:off x="6224542" y="145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 xmlns:a16="http://schemas.microsoft.com/office/drawing/2014/main" id="{74B8C781-5BAF-4C9A-914C-416F7F2E23B7}"/>
            </a:ext>
          </a:extLst>
        </xdr:cNvPr>
        <xdr:cNvSpPr/>
      </xdr:nvSpPr>
      <xdr:spPr>
        <a:xfrm>
          <a:off x="703385" y="15380970"/>
          <a:ext cx="4372707"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 xmlns:a16="http://schemas.microsoft.com/office/drawing/2014/main" id="{08BDD213-4361-40D4-823C-4CE51019C946}"/>
            </a:ext>
          </a:extLst>
        </xdr:cNvPr>
        <xdr:cNvSpPr/>
      </xdr:nvSpPr>
      <xdr:spPr>
        <a:xfrm>
          <a:off x="830385"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 xmlns:a16="http://schemas.microsoft.com/office/drawing/2014/main" id="{304D24B7-B141-4EBC-BBCA-ABDA44968A20}"/>
            </a:ext>
          </a:extLst>
        </xdr:cNvPr>
        <xdr:cNvSpPr/>
      </xdr:nvSpPr>
      <xdr:spPr>
        <a:xfrm>
          <a:off x="830385"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 xmlns:a16="http://schemas.microsoft.com/office/drawing/2014/main" id="{744AC984-DDEC-4434-902A-B72B80817221}"/>
            </a:ext>
          </a:extLst>
        </xdr:cNvPr>
        <xdr:cNvSpPr/>
      </xdr:nvSpPr>
      <xdr:spPr>
        <a:xfrm>
          <a:off x="1758462"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 xmlns:a16="http://schemas.microsoft.com/office/drawing/2014/main" id="{E0FD6FED-632F-4F2E-AA41-A9B92CBC4507}"/>
            </a:ext>
          </a:extLst>
        </xdr:cNvPr>
        <xdr:cNvSpPr/>
      </xdr:nvSpPr>
      <xdr:spPr>
        <a:xfrm>
          <a:off x="1758462"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 xmlns:a16="http://schemas.microsoft.com/office/drawing/2014/main" id="{C798635E-4185-47EC-B4EE-A9B245EA7832}"/>
            </a:ext>
          </a:extLst>
        </xdr:cNvPr>
        <xdr:cNvSpPr/>
      </xdr:nvSpPr>
      <xdr:spPr>
        <a:xfrm>
          <a:off x="2813538" y="16033457"/>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 xmlns:a16="http://schemas.microsoft.com/office/drawing/2014/main" id="{E2C6189C-E7A4-4712-A201-582947C93C9D}"/>
            </a:ext>
          </a:extLst>
        </xdr:cNvPr>
        <xdr:cNvSpPr/>
      </xdr:nvSpPr>
      <xdr:spPr>
        <a:xfrm>
          <a:off x="2813538" y="16231382"/>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 xmlns:a16="http://schemas.microsoft.com/office/drawing/2014/main" id="{D611CF01-A06D-437A-AC10-D251459DB204}"/>
            </a:ext>
          </a:extLst>
        </xdr:cNvPr>
        <xdr:cNvSpPr/>
      </xdr:nvSpPr>
      <xdr:spPr>
        <a:xfrm>
          <a:off x="703385" y="16508144"/>
          <a:ext cx="4372707" cy="224907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 xmlns:a16="http://schemas.microsoft.com/office/drawing/2014/main" id="{4A439783-FB94-4B5E-844C-4473AE55BB1F}"/>
            </a:ext>
          </a:extLst>
        </xdr:cNvPr>
        <xdr:cNvSpPr/>
      </xdr:nvSpPr>
      <xdr:spPr>
        <a:xfrm>
          <a:off x="6105769" y="15380970"/>
          <a:ext cx="4358054"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 xmlns:a16="http://schemas.microsoft.com/office/drawing/2014/main" id="{D5C0E983-3F4D-4A85-8354-3C22EA28BA0E}"/>
            </a:ext>
          </a:extLst>
        </xdr:cNvPr>
        <xdr:cNvSpPr/>
      </xdr:nvSpPr>
      <xdr:spPr>
        <a:xfrm>
          <a:off x="6218115" y="16033457"/>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 xmlns:a16="http://schemas.microsoft.com/office/drawing/2014/main" id="{B61F2F72-8FEB-45DB-821E-A5B625473354}"/>
            </a:ext>
          </a:extLst>
        </xdr:cNvPr>
        <xdr:cNvSpPr/>
      </xdr:nvSpPr>
      <xdr:spPr>
        <a:xfrm>
          <a:off x="6218115" y="16231382"/>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 xmlns:a16="http://schemas.microsoft.com/office/drawing/2014/main" id="{CB79D6C4-ECC0-48E8-8DE2-4C64E594A91F}"/>
            </a:ext>
          </a:extLst>
        </xdr:cNvPr>
        <xdr:cNvSpPr/>
      </xdr:nvSpPr>
      <xdr:spPr>
        <a:xfrm>
          <a:off x="7160846"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 xmlns:a16="http://schemas.microsoft.com/office/drawing/2014/main" id="{15BAA31B-6044-42FD-99E8-7AAE0F143BE1}"/>
            </a:ext>
          </a:extLst>
        </xdr:cNvPr>
        <xdr:cNvSpPr/>
      </xdr:nvSpPr>
      <xdr:spPr>
        <a:xfrm>
          <a:off x="7160846"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 xmlns:a16="http://schemas.microsoft.com/office/drawing/2014/main" id="{BF298C02-5B38-4E22-B196-34C8D5449DF8}"/>
            </a:ext>
          </a:extLst>
        </xdr:cNvPr>
        <xdr:cNvSpPr/>
      </xdr:nvSpPr>
      <xdr:spPr>
        <a:xfrm>
          <a:off x="8215923"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 xmlns:a16="http://schemas.microsoft.com/office/drawing/2014/main" id="{AC066103-D04B-41CB-8391-7A35E1D55BB4}"/>
            </a:ext>
          </a:extLst>
        </xdr:cNvPr>
        <xdr:cNvSpPr/>
      </xdr:nvSpPr>
      <xdr:spPr>
        <a:xfrm>
          <a:off x="8215923"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 xmlns:a16="http://schemas.microsoft.com/office/drawing/2014/main" id="{AFF10282-A20F-44FC-99A4-64208A75B1FB}"/>
            </a:ext>
          </a:extLst>
        </xdr:cNvPr>
        <xdr:cNvSpPr/>
      </xdr:nvSpPr>
      <xdr:spPr>
        <a:xfrm>
          <a:off x="6105769" y="16508144"/>
          <a:ext cx="4358054" cy="224907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 xmlns:a16="http://schemas.microsoft.com/office/drawing/2014/main" id="{89D89081-3F02-446D-9451-7E7235CC9BC4}"/>
            </a:ext>
          </a:extLst>
        </xdr:cNvPr>
        <xdr:cNvSpPr/>
      </xdr:nvSpPr>
      <xdr:spPr>
        <a:xfrm>
          <a:off x="11493500" y="4127695"/>
          <a:ext cx="4358054"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 xmlns:a16="http://schemas.microsoft.com/office/drawing/2014/main" id="{FC96C9B3-80AA-4C3A-ADFB-5B2F2799B83A}"/>
            </a:ext>
          </a:extLst>
        </xdr:cNvPr>
        <xdr:cNvSpPr/>
      </xdr:nvSpPr>
      <xdr:spPr>
        <a:xfrm>
          <a:off x="11605846"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 xmlns:a16="http://schemas.microsoft.com/office/drawing/2014/main" id="{9A76121E-B3A2-4A14-AB88-7EAD60CC0745}"/>
            </a:ext>
          </a:extLst>
        </xdr:cNvPr>
        <xdr:cNvSpPr/>
      </xdr:nvSpPr>
      <xdr:spPr>
        <a:xfrm>
          <a:off x="11605846"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 xmlns:a16="http://schemas.microsoft.com/office/drawing/2014/main" id="{775F1C57-90A4-45D3-8B20-631AE9AB524B}"/>
            </a:ext>
          </a:extLst>
        </xdr:cNvPr>
        <xdr:cNvSpPr/>
      </xdr:nvSpPr>
      <xdr:spPr>
        <a:xfrm>
          <a:off x="12548577"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 xmlns:a16="http://schemas.microsoft.com/office/drawing/2014/main" id="{7C2A22D5-BD88-455D-A55C-591B5E95F843}"/>
            </a:ext>
          </a:extLst>
        </xdr:cNvPr>
        <xdr:cNvSpPr/>
      </xdr:nvSpPr>
      <xdr:spPr>
        <a:xfrm>
          <a:off x="12548577"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 xmlns:a16="http://schemas.microsoft.com/office/drawing/2014/main" id="{77A0CF66-597C-4B2E-8A15-F28F6D5B7CFF}"/>
            </a:ext>
          </a:extLst>
        </xdr:cNvPr>
        <xdr:cNvSpPr/>
      </xdr:nvSpPr>
      <xdr:spPr>
        <a:xfrm>
          <a:off x="13603654"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 xmlns:a16="http://schemas.microsoft.com/office/drawing/2014/main" id="{EAC3BE03-1615-48BB-9093-BA40B5923004}"/>
            </a:ext>
          </a:extLst>
        </xdr:cNvPr>
        <xdr:cNvSpPr/>
      </xdr:nvSpPr>
      <xdr:spPr>
        <a:xfrm>
          <a:off x="13603654"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 xmlns:a16="http://schemas.microsoft.com/office/drawing/2014/main" id="{64CA5E5B-C7D4-44A8-ADE0-17E81DCDA7D5}"/>
            </a:ext>
          </a:extLst>
        </xdr:cNvPr>
        <xdr:cNvSpPr/>
      </xdr:nvSpPr>
      <xdr:spPr>
        <a:xfrm>
          <a:off x="11493500" y="5252232"/>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 xmlns:a16="http://schemas.microsoft.com/office/drawing/2014/main" id="{4D57907B-3DCF-4316-ADC3-AA4ACAE0CB1F}"/>
            </a:ext>
          </a:extLst>
        </xdr:cNvPr>
        <xdr:cNvSpPr txBox="1"/>
      </xdr:nvSpPr>
      <xdr:spPr>
        <a:xfrm>
          <a:off x="11455400" y="506436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 xmlns:a16="http://schemas.microsoft.com/office/drawing/2014/main" id="{C2AD2818-B209-40C7-B0A6-80CA4E6EA482}"/>
            </a:ext>
          </a:extLst>
        </xdr:cNvPr>
        <xdr:cNvCxnSpPr/>
      </xdr:nvCxnSpPr>
      <xdr:spPr>
        <a:xfrm>
          <a:off x="11493500" y="750394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 xmlns:a16="http://schemas.microsoft.com/office/drawing/2014/main" id="{5A3F16CC-CA50-4DAA-9663-3CAB79D7141A}"/>
            </a:ext>
          </a:extLst>
        </xdr:cNvPr>
        <xdr:cNvSpPr txBox="1"/>
      </xdr:nvSpPr>
      <xdr:spPr>
        <a:xfrm>
          <a:off x="11070283" y="73643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 xmlns:a16="http://schemas.microsoft.com/office/drawing/2014/main" id="{990176BD-A9B3-4696-AC50-2C781BAA09A9}"/>
            </a:ext>
          </a:extLst>
        </xdr:cNvPr>
        <xdr:cNvCxnSpPr/>
      </xdr:nvCxnSpPr>
      <xdr:spPr>
        <a:xfrm>
          <a:off x="11493500" y="7182645"/>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 xmlns:a16="http://schemas.microsoft.com/office/drawing/2014/main" id="{E2A3FC8D-2E9A-4036-9D1F-546A8C614C26}"/>
            </a:ext>
          </a:extLst>
        </xdr:cNvPr>
        <xdr:cNvSpPr txBox="1"/>
      </xdr:nvSpPr>
      <xdr:spPr>
        <a:xfrm>
          <a:off x="11070283" y="70430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 xmlns:a16="http://schemas.microsoft.com/office/drawing/2014/main" id="{5E5336CE-735F-456D-BF0B-050660AA7C3F}"/>
            </a:ext>
          </a:extLst>
        </xdr:cNvPr>
        <xdr:cNvCxnSpPr/>
      </xdr:nvCxnSpPr>
      <xdr:spPr>
        <a:xfrm>
          <a:off x="11493500" y="6861349"/>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 xmlns:a16="http://schemas.microsoft.com/office/drawing/2014/main" id="{AD10ABD8-A378-4E98-8E9D-B91AC0A726ED}"/>
            </a:ext>
          </a:extLst>
        </xdr:cNvPr>
        <xdr:cNvSpPr txBox="1"/>
      </xdr:nvSpPr>
      <xdr:spPr>
        <a:xfrm>
          <a:off x="11119749" y="672176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 xmlns:a16="http://schemas.microsoft.com/office/drawing/2014/main" id="{ABAAA2F3-23BB-49EA-8BB0-8C7AEB7B050E}"/>
            </a:ext>
          </a:extLst>
        </xdr:cNvPr>
        <xdr:cNvCxnSpPr/>
      </xdr:nvCxnSpPr>
      <xdr:spPr>
        <a:xfrm>
          <a:off x="11493500" y="6540053"/>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 xmlns:a16="http://schemas.microsoft.com/office/drawing/2014/main" id="{E32D8A61-31A3-41C7-B9A2-08D9942DE7AD}"/>
            </a:ext>
          </a:extLst>
        </xdr:cNvPr>
        <xdr:cNvSpPr txBox="1"/>
      </xdr:nvSpPr>
      <xdr:spPr>
        <a:xfrm>
          <a:off x="11119749" y="64004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 xmlns:a16="http://schemas.microsoft.com/office/drawing/2014/main" id="{8CBD40C8-7FF8-4278-BCCD-FB40A62C7D46}"/>
            </a:ext>
          </a:extLst>
        </xdr:cNvPr>
        <xdr:cNvCxnSpPr/>
      </xdr:nvCxnSpPr>
      <xdr:spPr>
        <a:xfrm>
          <a:off x="11493500" y="6218757"/>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 xmlns:a16="http://schemas.microsoft.com/office/drawing/2014/main" id="{C4BFD4DA-95A7-4D67-8CC9-41D29198D593}"/>
            </a:ext>
          </a:extLst>
        </xdr:cNvPr>
        <xdr:cNvSpPr txBox="1"/>
      </xdr:nvSpPr>
      <xdr:spPr>
        <a:xfrm>
          <a:off x="11119749" y="60791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 xmlns:a16="http://schemas.microsoft.com/office/drawing/2014/main" id="{0C54A7DD-E3F0-4D2A-B578-48209EFD862B}"/>
            </a:ext>
          </a:extLst>
        </xdr:cNvPr>
        <xdr:cNvCxnSpPr/>
      </xdr:nvCxnSpPr>
      <xdr:spPr>
        <a:xfrm>
          <a:off x="11493500" y="5897461"/>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 xmlns:a16="http://schemas.microsoft.com/office/drawing/2014/main" id="{2158DB0D-5C79-4C86-8052-09511EDF5849}"/>
            </a:ext>
          </a:extLst>
        </xdr:cNvPr>
        <xdr:cNvSpPr txBox="1"/>
      </xdr:nvSpPr>
      <xdr:spPr>
        <a:xfrm>
          <a:off x="11119749" y="57552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 xmlns:a16="http://schemas.microsoft.com/office/drawing/2014/main" id="{76F30A0E-7B47-42AE-9D65-582BFB262BAE}"/>
            </a:ext>
          </a:extLst>
        </xdr:cNvPr>
        <xdr:cNvCxnSpPr/>
      </xdr:nvCxnSpPr>
      <xdr:spPr>
        <a:xfrm>
          <a:off x="11493500" y="5573528"/>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 xmlns:a16="http://schemas.microsoft.com/office/drawing/2014/main" id="{CDA58F6D-C47A-4FA9-8F37-432A0DC571F1}"/>
            </a:ext>
          </a:extLst>
        </xdr:cNvPr>
        <xdr:cNvSpPr txBox="1"/>
      </xdr:nvSpPr>
      <xdr:spPr>
        <a:xfrm>
          <a:off x="11183869" y="54339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 xmlns:a16="http://schemas.microsoft.com/office/drawing/2014/main" id="{1E597660-D200-4D82-9F24-69778DFA8228}"/>
            </a:ext>
          </a:extLst>
        </xdr:cNvPr>
        <xdr:cNvCxnSpPr/>
      </xdr:nvCxnSpPr>
      <xdr:spPr>
        <a:xfrm>
          <a:off x="11493500" y="525223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 xmlns:a16="http://schemas.microsoft.com/office/drawing/2014/main" id="{CBB9E03C-8E45-485E-832B-CECC5B5028AA}"/>
            </a:ext>
          </a:extLst>
        </xdr:cNvPr>
        <xdr:cNvSpPr/>
      </xdr:nvSpPr>
      <xdr:spPr>
        <a:xfrm>
          <a:off x="11493500" y="5252232"/>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a:extLst>
            <a:ext uri="{FF2B5EF4-FFF2-40B4-BE49-F238E27FC236}">
              <a16:creationId xmlns="" xmlns:a16="http://schemas.microsoft.com/office/drawing/2014/main" id="{53332021-BD31-4DDB-952A-2BD43D40F71A}"/>
            </a:ext>
          </a:extLst>
        </xdr:cNvPr>
        <xdr:cNvCxnSpPr/>
      </xdr:nvCxnSpPr>
      <xdr:spPr>
        <a:xfrm flipV="1">
          <a:off x="15073287" y="5686195"/>
          <a:ext cx="0" cy="149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 xmlns:a16="http://schemas.microsoft.com/office/drawing/2014/main" id="{08018E4E-14A6-42DE-8ABD-7D0966C1EF31}"/>
            </a:ext>
          </a:extLst>
        </xdr:cNvPr>
        <xdr:cNvSpPr txBox="1"/>
      </xdr:nvSpPr>
      <xdr:spPr>
        <a:xfrm>
          <a:off x="15112023" y="718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 xmlns:a16="http://schemas.microsoft.com/office/drawing/2014/main" id="{CECB36FD-DF0C-46C1-8D5E-64AE5494DDD8}"/>
            </a:ext>
          </a:extLst>
        </xdr:cNvPr>
        <xdr:cNvCxnSpPr/>
      </xdr:nvCxnSpPr>
      <xdr:spPr>
        <a:xfrm>
          <a:off x="14985023" y="7182645"/>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a:extLst>
            <a:ext uri="{FF2B5EF4-FFF2-40B4-BE49-F238E27FC236}">
              <a16:creationId xmlns="" xmlns:a16="http://schemas.microsoft.com/office/drawing/2014/main" id="{9BD21A5F-9751-4001-AF46-006A10B329C9}"/>
            </a:ext>
          </a:extLst>
        </xdr:cNvPr>
        <xdr:cNvSpPr txBox="1"/>
      </xdr:nvSpPr>
      <xdr:spPr>
        <a:xfrm>
          <a:off x="15112023" y="5464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a:extLst>
            <a:ext uri="{FF2B5EF4-FFF2-40B4-BE49-F238E27FC236}">
              <a16:creationId xmlns="" xmlns:a16="http://schemas.microsoft.com/office/drawing/2014/main" id="{7B3FCF52-DC2E-411D-9355-51F32BF5B7E9}"/>
            </a:ext>
          </a:extLst>
        </xdr:cNvPr>
        <xdr:cNvCxnSpPr/>
      </xdr:nvCxnSpPr>
      <xdr:spPr>
        <a:xfrm>
          <a:off x="14985023" y="5686195"/>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a:extLst>
            <a:ext uri="{FF2B5EF4-FFF2-40B4-BE49-F238E27FC236}">
              <a16:creationId xmlns="" xmlns:a16="http://schemas.microsoft.com/office/drawing/2014/main" id="{D9CCBD16-E92E-470F-99A0-05F2BF7A8163}"/>
            </a:ext>
          </a:extLst>
        </xdr:cNvPr>
        <xdr:cNvSpPr txBox="1"/>
      </xdr:nvSpPr>
      <xdr:spPr>
        <a:xfrm>
          <a:off x="15112023" y="63188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a:extLst>
            <a:ext uri="{FF2B5EF4-FFF2-40B4-BE49-F238E27FC236}">
              <a16:creationId xmlns="" xmlns:a16="http://schemas.microsoft.com/office/drawing/2014/main" id="{E18EDED7-AF37-410B-B35D-8E6C086E51DD}"/>
            </a:ext>
          </a:extLst>
        </xdr:cNvPr>
        <xdr:cNvSpPr/>
      </xdr:nvSpPr>
      <xdr:spPr>
        <a:xfrm>
          <a:off x="15023123" y="64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a:extLst>
            <a:ext uri="{FF2B5EF4-FFF2-40B4-BE49-F238E27FC236}">
              <a16:creationId xmlns="" xmlns:a16="http://schemas.microsoft.com/office/drawing/2014/main" id="{147D0F8C-4CC1-40F7-8481-266CBC8CE935}"/>
            </a:ext>
          </a:extLst>
        </xdr:cNvPr>
        <xdr:cNvSpPr/>
      </xdr:nvSpPr>
      <xdr:spPr>
        <a:xfrm>
          <a:off x="14243538" y="646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a:extLst>
            <a:ext uri="{FF2B5EF4-FFF2-40B4-BE49-F238E27FC236}">
              <a16:creationId xmlns="" xmlns:a16="http://schemas.microsoft.com/office/drawing/2014/main" id="{27870402-B67F-4AF0-9BB6-215316FFB8F1}"/>
            </a:ext>
          </a:extLst>
        </xdr:cNvPr>
        <xdr:cNvSpPr/>
      </xdr:nvSpPr>
      <xdr:spPr>
        <a:xfrm>
          <a:off x="13427808" y="643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a:extLst>
            <a:ext uri="{FF2B5EF4-FFF2-40B4-BE49-F238E27FC236}">
              <a16:creationId xmlns="" xmlns:a16="http://schemas.microsoft.com/office/drawing/2014/main" id="{055D3A56-BD1C-4B4D-8B0D-9810C5FBAA75}"/>
            </a:ext>
          </a:extLst>
        </xdr:cNvPr>
        <xdr:cNvSpPr/>
      </xdr:nvSpPr>
      <xdr:spPr>
        <a:xfrm>
          <a:off x="12612077" y="6453331"/>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a:extLst>
            <a:ext uri="{FF2B5EF4-FFF2-40B4-BE49-F238E27FC236}">
              <a16:creationId xmlns="" xmlns:a16="http://schemas.microsoft.com/office/drawing/2014/main" id="{8742B7B1-3C06-4CC9-BA84-0DC75B46D6FC}"/>
            </a:ext>
          </a:extLst>
        </xdr:cNvPr>
        <xdr:cNvSpPr/>
      </xdr:nvSpPr>
      <xdr:spPr>
        <a:xfrm>
          <a:off x="11781692" y="648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 xmlns:a16="http://schemas.microsoft.com/office/drawing/2014/main" id="{7E9E6D79-F457-4C45-866B-681978B95626}"/>
            </a:ext>
          </a:extLst>
        </xdr:cNvPr>
        <xdr:cNvSpPr txBox="1"/>
      </xdr:nvSpPr>
      <xdr:spPr>
        <a:xfrm>
          <a:off x="14898077"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 xmlns:a16="http://schemas.microsoft.com/office/drawing/2014/main" id="{C7C290C5-ADE6-45BA-9221-FF2852878F43}"/>
            </a:ext>
          </a:extLst>
        </xdr:cNvPr>
        <xdr:cNvSpPr txBox="1"/>
      </xdr:nvSpPr>
      <xdr:spPr>
        <a:xfrm>
          <a:off x="1411849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 xmlns:a16="http://schemas.microsoft.com/office/drawing/2014/main" id="{6247BFBB-62D2-4C6A-8263-23BB2AB6BEE0}"/>
            </a:ext>
          </a:extLst>
        </xdr:cNvPr>
        <xdr:cNvSpPr txBox="1"/>
      </xdr:nvSpPr>
      <xdr:spPr>
        <a:xfrm>
          <a:off x="1330276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 xmlns:a16="http://schemas.microsoft.com/office/drawing/2014/main" id="{8CAAA6AB-2C37-40E2-8718-D1BE489F73A4}"/>
            </a:ext>
          </a:extLst>
        </xdr:cNvPr>
        <xdr:cNvSpPr txBox="1"/>
      </xdr:nvSpPr>
      <xdr:spPr>
        <a:xfrm>
          <a:off x="12487031"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 xmlns:a16="http://schemas.microsoft.com/office/drawing/2014/main" id="{91A854F4-AE91-4CD2-BAB2-9D878B074331}"/>
            </a:ext>
          </a:extLst>
        </xdr:cNvPr>
        <xdr:cNvSpPr txBox="1"/>
      </xdr:nvSpPr>
      <xdr:spPr>
        <a:xfrm>
          <a:off x="11656646"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64588</xdr:rowOff>
    </xdr:from>
    <xdr:to>
      <xdr:col>85</xdr:col>
      <xdr:colOff>177800</xdr:colOff>
      <xdr:row>40</xdr:row>
      <xdr:rowOff>166188</xdr:rowOff>
    </xdr:to>
    <xdr:sp macro="" textlink="">
      <xdr:nvSpPr>
        <xdr:cNvPr id="434" name="楕円 433">
          <a:extLst>
            <a:ext uri="{FF2B5EF4-FFF2-40B4-BE49-F238E27FC236}">
              <a16:creationId xmlns="" xmlns:a16="http://schemas.microsoft.com/office/drawing/2014/main" id="{D8D565D3-9916-4767-9B6C-298787DD54E0}"/>
            </a:ext>
          </a:extLst>
        </xdr:cNvPr>
        <xdr:cNvSpPr/>
      </xdr:nvSpPr>
      <xdr:spPr>
        <a:xfrm>
          <a:off x="15023123" y="68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43015</xdr:rowOff>
    </xdr:from>
    <xdr:ext cx="405111" cy="259045"/>
    <xdr:sp macro="" textlink="">
      <xdr:nvSpPr>
        <xdr:cNvPr id="435" name="【認定こども園・幼稚園・保育所】&#10;有形固定資産減価償却率該当値テキスト">
          <a:extLst>
            <a:ext uri="{FF2B5EF4-FFF2-40B4-BE49-F238E27FC236}">
              <a16:creationId xmlns="" xmlns:a16="http://schemas.microsoft.com/office/drawing/2014/main" id="{83B3D06E-D430-4FD2-AD8A-46C961E99F4C}"/>
            </a:ext>
          </a:extLst>
        </xdr:cNvPr>
        <xdr:cNvSpPr txBox="1"/>
      </xdr:nvSpPr>
      <xdr:spPr>
        <a:xfrm>
          <a:off x="15112023" y="679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33565</xdr:rowOff>
    </xdr:from>
    <xdr:to>
      <xdr:col>81</xdr:col>
      <xdr:colOff>101600</xdr:colOff>
      <xdr:row>40</xdr:row>
      <xdr:rowOff>135165</xdr:rowOff>
    </xdr:to>
    <xdr:sp macro="" textlink="">
      <xdr:nvSpPr>
        <xdr:cNvPr id="436" name="楕円 435">
          <a:extLst>
            <a:ext uri="{FF2B5EF4-FFF2-40B4-BE49-F238E27FC236}">
              <a16:creationId xmlns="" xmlns:a16="http://schemas.microsoft.com/office/drawing/2014/main" id="{58C967BD-B45B-4F71-88C8-B3DBC059AEF1}"/>
            </a:ext>
          </a:extLst>
        </xdr:cNvPr>
        <xdr:cNvSpPr/>
      </xdr:nvSpPr>
      <xdr:spPr>
        <a:xfrm>
          <a:off x="14243538" y="678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84365</xdr:rowOff>
    </xdr:from>
    <xdr:to>
      <xdr:col>85</xdr:col>
      <xdr:colOff>127000</xdr:colOff>
      <xdr:row>40</xdr:row>
      <xdr:rowOff>115388</xdr:rowOff>
    </xdr:to>
    <xdr:cxnSp macro="">
      <xdr:nvCxnSpPr>
        <xdr:cNvPr id="437" name="直線コネクタ 436">
          <a:extLst>
            <a:ext uri="{FF2B5EF4-FFF2-40B4-BE49-F238E27FC236}">
              <a16:creationId xmlns="" xmlns:a16="http://schemas.microsoft.com/office/drawing/2014/main" id="{DC7619FA-B8D6-4BDE-BEF1-6A7AC8DF4078}"/>
            </a:ext>
          </a:extLst>
        </xdr:cNvPr>
        <xdr:cNvCxnSpPr/>
      </xdr:nvCxnSpPr>
      <xdr:spPr>
        <a:xfrm>
          <a:off x="14294338" y="6836857"/>
          <a:ext cx="779585"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154396</xdr:rowOff>
    </xdr:from>
    <xdr:to>
      <xdr:col>76</xdr:col>
      <xdr:colOff>165100</xdr:colOff>
      <xdr:row>39</xdr:row>
      <xdr:rowOff>84546</xdr:rowOff>
    </xdr:to>
    <xdr:sp macro="" textlink="">
      <xdr:nvSpPr>
        <xdr:cNvPr id="438" name="楕円 437">
          <a:extLst>
            <a:ext uri="{FF2B5EF4-FFF2-40B4-BE49-F238E27FC236}">
              <a16:creationId xmlns="" xmlns:a16="http://schemas.microsoft.com/office/drawing/2014/main" id="{3BD543E3-70D1-4DC1-938F-44F72C7C4069}"/>
            </a:ext>
          </a:extLst>
        </xdr:cNvPr>
        <xdr:cNvSpPr/>
      </xdr:nvSpPr>
      <xdr:spPr>
        <a:xfrm>
          <a:off x="13427808" y="6569264"/>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33746</xdr:rowOff>
    </xdr:from>
    <xdr:to>
      <xdr:col>81</xdr:col>
      <xdr:colOff>50800</xdr:colOff>
      <xdr:row>40</xdr:row>
      <xdr:rowOff>84365</xdr:rowOff>
    </xdr:to>
    <xdr:cxnSp macro="">
      <xdr:nvCxnSpPr>
        <xdr:cNvPr id="439" name="直線コネクタ 438">
          <a:extLst>
            <a:ext uri="{FF2B5EF4-FFF2-40B4-BE49-F238E27FC236}">
              <a16:creationId xmlns="" xmlns:a16="http://schemas.microsoft.com/office/drawing/2014/main" id="{11AA2266-FD51-4909-BC11-8FC894C7AE6C}"/>
            </a:ext>
          </a:extLst>
        </xdr:cNvPr>
        <xdr:cNvCxnSpPr/>
      </xdr:nvCxnSpPr>
      <xdr:spPr>
        <a:xfrm>
          <a:off x="13478608" y="6617426"/>
          <a:ext cx="815730" cy="2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123372</xdr:rowOff>
    </xdr:from>
    <xdr:to>
      <xdr:col>72</xdr:col>
      <xdr:colOff>38100</xdr:colOff>
      <xdr:row>39</xdr:row>
      <xdr:rowOff>53522</xdr:rowOff>
    </xdr:to>
    <xdr:sp macro="" textlink="">
      <xdr:nvSpPr>
        <xdr:cNvPr id="440" name="楕円 439">
          <a:extLst>
            <a:ext uri="{FF2B5EF4-FFF2-40B4-BE49-F238E27FC236}">
              <a16:creationId xmlns="" xmlns:a16="http://schemas.microsoft.com/office/drawing/2014/main" id="{2A225043-5F77-4ED3-8CD6-A377EC1E2987}"/>
            </a:ext>
          </a:extLst>
        </xdr:cNvPr>
        <xdr:cNvSpPr/>
      </xdr:nvSpPr>
      <xdr:spPr>
        <a:xfrm>
          <a:off x="12612077" y="6538240"/>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2722</xdr:rowOff>
    </xdr:from>
    <xdr:to>
      <xdr:col>76</xdr:col>
      <xdr:colOff>114300</xdr:colOff>
      <xdr:row>39</xdr:row>
      <xdr:rowOff>33746</xdr:rowOff>
    </xdr:to>
    <xdr:cxnSp macro="">
      <xdr:nvCxnSpPr>
        <xdr:cNvPr id="441" name="直線コネクタ 440">
          <a:extLst>
            <a:ext uri="{FF2B5EF4-FFF2-40B4-BE49-F238E27FC236}">
              <a16:creationId xmlns="" xmlns:a16="http://schemas.microsoft.com/office/drawing/2014/main" id="{D6BB3103-E2C6-4F97-8AAA-7BA114A44FD3}"/>
            </a:ext>
          </a:extLst>
        </xdr:cNvPr>
        <xdr:cNvCxnSpPr/>
      </xdr:nvCxnSpPr>
      <xdr:spPr>
        <a:xfrm>
          <a:off x="12662877" y="6586402"/>
          <a:ext cx="815731"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92347</xdr:rowOff>
    </xdr:from>
    <xdr:to>
      <xdr:col>67</xdr:col>
      <xdr:colOff>101600</xdr:colOff>
      <xdr:row>39</xdr:row>
      <xdr:rowOff>22497</xdr:rowOff>
    </xdr:to>
    <xdr:sp macro="" textlink="">
      <xdr:nvSpPr>
        <xdr:cNvPr id="442" name="楕円 441">
          <a:extLst>
            <a:ext uri="{FF2B5EF4-FFF2-40B4-BE49-F238E27FC236}">
              <a16:creationId xmlns="" xmlns:a16="http://schemas.microsoft.com/office/drawing/2014/main" id="{ED436B15-D5B1-447E-8BBC-DEC6B7A6E8CC}"/>
            </a:ext>
          </a:extLst>
        </xdr:cNvPr>
        <xdr:cNvSpPr/>
      </xdr:nvSpPr>
      <xdr:spPr>
        <a:xfrm>
          <a:off x="11781692" y="6507215"/>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143147</xdr:rowOff>
    </xdr:from>
    <xdr:to>
      <xdr:col>71</xdr:col>
      <xdr:colOff>177800</xdr:colOff>
      <xdr:row>39</xdr:row>
      <xdr:rowOff>2722</xdr:rowOff>
    </xdr:to>
    <xdr:cxnSp macro="">
      <xdr:nvCxnSpPr>
        <xdr:cNvPr id="443" name="直線コネクタ 442">
          <a:extLst>
            <a:ext uri="{FF2B5EF4-FFF2-40B4-BE49-F238E27FC236}">
              <a16:creationId xmlns="" xmlns:a16="http://schemas.microsoft.com/office/drawing/2014/main" id="{422E2BCD-2ACC-40F7-A837-8D46FBA3918D}"/>
            </a:ext>
          </a:extLst>
        </xdr:cNvPr>
        <xdr:cNvCxnSpPr/>
      </xdr:nvCxnSpPr>
      <xdr:spPr>
        <a:xfrm>
          <a:off x="11832492" y="6558015"/>
          <a:ext cx="830385" cy="2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a:extLst>
            <a:ext uri="{FF2B5EF4-FFF2-40B4-BE49-F238E27FC236}">
              <a16:creationId xmlns="" xmlns:a16="http://schemas.microsoft.com/office/drawing/2014/main" id="{FF094B2A-6C09-453C-B043-2202ACBF05F6}"/>
            </a:ext>
          </a:extLst>
        </xdr:cNvPr>
        <xdr:cNvSpPr txBox="1"/>
      </xdr:nvSpPr>
      <xdr:spPr>
        <a:xfrm>
          <a:off x="14093736" y="624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a:extLst>
            <a:ext uri="{FF2B5EF4-FFF2-40B4-BE49-F238E27FC236}">
              <a16:creationId xmlns="" xmlns:a16="http://schemas.microsoft.com/office/drawing/2014/main" id="{98BDCD43-881B-414E-98B4-065A9F24626C}"/>
            </a:ext>
          </a:extLst>
        </xdr:cNvPr>
        <xdr:cNvSpPr txBox="1"/>
      </xdr:nvSpPr>
      <xdr:spPr>
        <a:xfrm>
          <a:off x="13290706" y="6212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a:extLst>
            <a:ext uri="{FF2B5EF4-FFF2-40B4-BE49-F238E27FC236}">
              <a16:creationId xmlns="" xmlns:a16="http://schemas.microsoft.com/office/drawing/2014/main" id="{6E5CC03A-3314-4D6D-8310-E107503927A0}"/>
            </a:ext>
          </a:extLst>
        </xdr:cNvPr>
        <xdr:cNvSpPr txBox="1"/>
      </xdr:nvSpPr>
      <xdr:spPr>
        <a:xfrm>
          <a:off x="12474975" y="6233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a:extLst>
            <a:ext uri="{FF2B5EF4-FFF2-40B4-BE49-F238E27FC236}">
              <a16:creationId xmlns="" xmlns:a16="http://schemas.microsoft.com/office/drawing/2014/main" id="{BAB91402-F85F-4D44-BF06-D897F23092C2}"/>
            </a:ext>
          </a:extLst>
        </xdr:cNvPr>
        <xdr:cNvSpPr txBox="1"/>
      </xdr:nvSpPr>
      <xdr:spPr>
        <a:xfrm>
          <a:off x="11644590" y="626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126292</xdr:rowOff>
    </xdr:from>
    <xdr:ext cx="405111" cy="259045"/>
    <xdr:sp macro="" textlink="">
      <xdr:nvSpPr>
        <xdr:cNvPr id="448" name="n_1mainValue【認定こども園・幼稚園・保育所】&#10;有形固定資産減価償却率">
          <a:extLst>
            <a:ext uri="{FF2B5EF4-FFF2-40B4-BE49-F238E27FC236}">
              <a16:creationId xmlns="" xmlns:a16="http://schemas.microsoft.com/office/drawing/2014/main" id="{B65C0776-D716-4945-964D-EABF15BAE53F}"/>
            </a:ext>
          </a:extLst>
        </xdr:cNvPr>
        <xdr:cNvSpPr txBox="1"/>
      </xdr:nvSpPr>
      <xdr:spPr>
        <a:xfrm>
          <a:off x="14093736" y="687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75673</xdr:rowOff>
    </xdr:from>
    <xdr:ext cx="405111" cy="259045"/>
    <xdr:sp macro="" textlink="">
      <xdr:nvSpPr>
        <xdr:cNvPr id="449" name="n_2mainValue【認定こども園・幼稚園・保育所】&#10;有形固定資産減価償却率">
          <a:extLst>
            <a:ext uri="{FF2B5EF4-FFF2-40B4-BE49-F238E27FC236}">
              <a16:creationId xmlns="" xmlns:a16="http://schemas.microsoft.com/office/drawing/2014/main" id="{BB279B85-C5C1-4462-BF37-19AC5DA35CFB}"/>
            </a:ext>
          </a:extLst>
        </xdr:cNvPr>
        <xdr:cNvSpPr txBox="1"/>
      </xdr:nvSpPr>
      <xdr:spPr>
        <a:xfrm>
          <a:off x="13290706"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44649</xdr:rowOff>
    </xdr:from>
    <xdr:ext cx="405111" cy="259045"/>
    <xdr:sp macro="" textlink="">
      <xdr:nvSpPr>
        <xdr:cNvPr id="450" name="n_3mainValue【認定こども園・幼稚園・保育所】&#10;有形固定資産減価償却率">
          <a:extLst>
            <a:ext uri="{FF2B5EF4-FFF2-40B4-BE49-F238E27FC236}">
              <a16:creationId xmlns="" xmlns:a16="http://schemas.microsoft.com/office/drawing/2014/main" id="{C0E65A7B-469F-4534-9E17-D76CB135C287}"/>
            </a:ext>
          </a:extLst>
        </xdr:cNvPr>
        <xdr:cNvSpPr txBox="1"/>
      </xdr:nvSpPr>
      <xdr:spPr>
        <a:xfrm>
          <a:off x="12474975" y="662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13624</xdr:rowOff>
    </xdr:from>
    <xdr:ext cx="405111" cy="259045"/>
    <xdr:sp macro="" textlink="">
      <xdr:nvSpPr>
        <xdr:cNvPr id="451" name="n_4mainValue【認定こども園・幼稚園・保育所】&#10;有形固定資産減価償却率">
          <a:extLst>
            <a:ext uri="{FF2B5EF4-FFF2-40B4-BE49-F238E27FC236}">
              <a16:creationId xmlns="" xmlns:a16="http://schemas.microsoft.com/office/drawing/2014/main" id="{7EAD4E6D-A476-42FA-BD0D-2326813DC4A3}"/>
            </a:ext>
          </a:extLst>
        </xdr:cNvPr>
        <xdr:cNvSpPr txBox="1"/>
      </xdr:nvSpPr>
      <xdr:spPr>
        <a:xfrm>
          <a:off x="11644590"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 xmlns:a16="http://schemas.microsoft.com/office/drawing/2014/main" id="{7370084E-E7DB-4E46-BA05-8958B8F838E5}"/>
            </a:ext>
          </a:extLst>
        </xdr:cNvPr>
        <xdr:cNvSpPr/>
      </xdr:nvSpPr>
      <xdr:spPr>
        <a:xfrm>
          <a:off x="16881231" y="4127695"/>
          <a:ext cx="4372707"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 xmlns:a16="http://schemas.microsoft.com/office/drawing/2014/main" id="{ACAC5FCF-F664-43FE-B45C-DED27D675B91}"/>
            </a:ext>
          </a:extLst>
        </xdr:cNvPr>
        <xdr:cNvSpPr/>
      </xdr:nvSpPr>
      <xdr:spPr>
        <a:xfrm>
          <a:off x="17008231"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 xmlns:a16="http://schemas.microsoft.com/office/drawing/2014/main" id="{382FF8AF-4CA7-47B2-A18E-FF84D3EA678E}"/>
            </a:ext>
          </a:extLst>
        </xdr:cNvPr>
        <xdr:cNvSpPr/>
      </xdr:nvSpPr>
      <xdr:spPr>
        <a:xfrm>
          <a:off x="17008231"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 xmlns:a16="http://schemas.microsoft.com/office/drawing/2014/main" id="{0BA7AD14-C631-4637-A67D-B52905BE7BF9}"/>
            </a:ext>
          </a:extLst>
        </xdr:cNvPr>
        <xdr:cNvSpPr/>
      </xdr:nvSpPr>
      <xdr:spPr>
        <a:xfrm>
          <a:off x="17936308"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 xmlns:a16="http://schemas.microsoft.com/office/drawing/2014/main" id="{FA71118E-3EF7-4514-9798-3AD68082B60D}"/>
            </a:ext>
          </a:extLst>
        </xdr:cNvPr>
        <xdr:cNvSpPr/>
      </xdr:nvSpPr>
      <xdr:spPr>
        <a:xfrm>
          <a:off x="17936308"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 xmlns:a16="http://schemas.microsoft.com/office/drawing/2014/main" id="{F1340372-4410-4DDF-8D78-EAB94B5DA2AB}"/>
            </a:ext>
          </a:extLst>
        </xdr:cNvPr>
        <xdr:cNvSpPr/>
      </xdr:nvSpPr>
      <xdr:spPr>
        <a:xfrm>
          <a:off x="18991385"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 xmlns:a16="http://schemas.microsoft.com/office/drawing/2014/main" id="{80E0C626-6B6F-4B74-AD42-7F7C371187A5}"/>
            </a:ext>
          </a:extLst>
        </xdr:cNvPr>
        <xdr:cNvSpPr/>
      </xdr:nvSpPr>
      <xdr:spPr>
        <a:xfrm>
          <a:off x="18991385"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 xmlns:a16="http://schemas.microsoft.com/office/drawing/2014/main" id="{1A363344-D73C-443C-B294-4601443F74D6}"/>
            </a:ext>
          </a:extLst>
        </xdr:cNvPr>
        <xdr:cNvSpPr/>
      </xdr:nvSpPr>
      <xdr:spPr>
        <a:xfrm>
          <a:off x="16881231" y="5252232"/>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 xmlns:a16="http://schemas.microsoft.com/office/drawing/2014/main" id="{7B6DB8C6-412A-4517-A7E8-86473BF39F3E}"/>
            </a:ext>
          </a:extLst>
        </xdr:cNvPr>
        <xdr:cNvSpPr txBox="1"/>
      </xdr:nvSpPr>
      <xdr:spPr>
        <a:xfrm>
          <a:off x="16857785" y="506436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 xmlns:a16="http://schemas.microsoft.com/office/drawing/2014/main" id="{BDFD1BFF-03B5-4407-8C16-86E7292ABF7D}"/>
            </a:ext>
          </a:extLst>
        </xdr:cNvPr>
        <xdr:cNvCxnSpPr/>
      </xdr:nvCxnSpPr>
      <xdr:spPr>
        <a:xfrm>
          <a:off x="16881231" y="750394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 xmlns:a16="http://schemas.microsoft.com/office/drawing/2014/main" id="{DF8833C9-DE9E-48EE-914A-5287687C1369}"/>
            </a:ext>
          </a:extLst>
        </xdr:cNvPr>
        <xdr:cNvCxnSpPr/>
      </xdr:nvCxnSpPr>
      <xdr:spPr>
        <a:xfrm>
          <a:off x="16881231" y="718264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a:extLst>
            <a:ext uri="{FF2B5EF4-FFF2-40B4-BE49-F238E27FC236}">
              <a16:creationId xmlns="" xmlns:a16="http://schemas.microsoft.com/office/drawing/2014/main" id="{CEB3776E-5DC7-411E-82FE-5E47DBD913D6}"/>
            </a:ext>
          </a:extLst>
        </xdr:cNvPr>
        <xdr:cNvSpPr txBox="1"/>
      </xdr:nvSpPr>
      <xdr:spPr>
        <a:xfrm>
          <a:off x="16458013" y="70430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 xmlns:a16="http://schemas.microsoft.com/office/drawing/2014/main" id="{697DD9B7-D1FE-41A7-95FE-21DCE782DF64}"/>
            </a:ext>
          </a:extLst>
        </xdr:cNvPr>
        <xdr:cNvCxnSpPr/>
      </xdr:nvCxnSpPr>
      <xdr:spPr>
        <a:xfrm>
          <a:off x="16881231" y="686134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a:extLst>
            <a:ext uri="{FF2B5EF4-FFF2-40B4-BE49-F238E27FC236}">
              <a16:creationId xmlns="" xmlns:a16="http://schemas.microsoft.com/office/drawing/2014/main" id="{5AEAAA6D-5872-4610-86B4-EF687FAC3931}"/>
            </a:ext>
          </a:extLst>
        </xdr:cNvPr>
        <xdr:cNvSpPr txBox="1"/>
      </xdr:nvSpPr>
      <xdr:spPr>
        <a:xfrm>
          <a:off x="16458013" y="672176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 xmlns:a16="http://schemas.microsoft.com/office/drawing/2014/main" id="{0A8B143D-41C2-44CE-8925-7F9F134C0F97}"/>
            </a:ext>
          </a:extLst>
        </xdr:cNvPr>
        <xdr:cNvCxnSpPr/>
      </xdr:nvCxnSpPr>
      <xdr:spPr>
        <a:xfrm>
          <a:off x="16881231" y="654005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a:extLst>
            <a:ext uri="{FF2B5EF4-FFF2-40B4-BE49-F238E27FC236}">
              <a16:creationId xmlns="" xmlns:a16="http://schemas.microsoft.com/office/drawing/2014/main" id="{84E32424-4465-41C4-B0FA-5353D78961A7}"/>
            </a:ext>
          </a:extLst>
        </xdr:cNvPr>
        <xdr:cNvSpPr txBox="1"/>
      </xdr:nvSpPr>
      <xdr:spPr>
        <a:xfrm>
          <a:off x="16458013" y="64004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 xmlns:a16="http://schemas.microsoft.com/office/drawing/2014/main" id="{52F8D44F-0364-44CA-AFAB-3621F0F19A4F}"/>
            </a:ext>
          </a:extLst>
        </xdr:cNvPr>
        <xdr:cNvCxnSpPr/>
      </xdr:nvCxnSpPr>
      <xdr:spPr>
        <a:xfrm>
          <a:off x="16881231" y="6218757"/>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a:extLst>
            <a:ext uri="{FF2B5EF4-FFF2-40B4-BE49-F238E27FC236}">
              <a16:creationId xmlns="" xmlns:a16="http://schemas.microsoft.com/office/drawing/2014/main" id="{1E755681-D264-4AAD-A023-E874CDB29EEB}"/>
            </a:ext>
          </a:extLst>
        </xdr:cNvPr>
        <xdr:cNvSpPr txBox="1"/>
      </xdr:nvSpPr>
      <xdr:spPr>
        <a:xfrm>
          <a:off x="16458013" y="60791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 xmlns:a16="http://schemas.microsoft.com/office/drawing/2014/main" id="{E1D87E99-F86C-427B-A1D5-6F266127C93B}"/>
            </a:ext>
          </a:extLst>
        </xdr:cNvPr>
        <xdr:cNvCxnSpPr/>
      </xdr:nvCxnSpPr>
      <xdr:spPr>
        <a:xfrm>
          <a:off x="16881231" y="589746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a:extLst>
            <a:ext uri="{FF2B5EF4-FFF2-40B4-BE49-F238E27FC236}">
              <a16:creationId xmlns="" xmlns:a16="http://schemas.microsoft.com/office/drawing/2014/main" id="{67A51440-6D3A-48C3-85E4-FF937B97463B}"/>
            </a:ext>
          </a:extLst>
        </xdr:cNvPr>
        <xdr:cNvSpPr txBox="1"/>
      </xdr:nvSpPr>
      <xdr:spPr>
        <a:xfrm>
          <a:off x="16458013" y="57552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 xmlns:a16="http://schemas.microsoft.com/office/drawing/2014/main" id="{B474D065-5103-463F-ADCB-4B802A3D4BA1}"/>
            </a:ext>
          </a:extLst>
        </xdr:cNvPr>
        <xdr:cNvCxnSpPr/>
      </xdr:nvCxnSpPr>
      <xdr:spPr>
        <a:xfrm>
          <a:off x="16881231" y="557352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a:extLst>
            <a:ext uri="{FF2B5EF4-FFF2-40B4-BE49-F238E27FC236}">
              <a16:creationId xmlns="" xmlns:a16="http://schemas.microsoft.com/office/drawing/2014/main" id="{97BA8786-8052-4402-87EA-697607A4822C}"/>
            </a:ext>
          </a:extLst>
        </xdr:cNvPr>
        <xdr:cNvSpPr txBox="1"/>
      </xdr:nvSpPr>
      <xdr:spPr>
        <a:xfrm>
          <a:off x="16458013" y="54339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 xmlns:a16="http://schemas.microsoft.com/office/drawing/2014/main" id="{0B9315F3-DD45-42E5-9D68-9DFC17161642}"/>
            </a:ext>
          </a:extLst>
        </xdr:cNvPr>
        <xdr:cNvCxnSpPr/>
      </xdr:nvCxnSpPr>
      <xdr:spPr>
        <a:xfrm>
          <a:off x="16881231" y="525223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 xmlns:a16="http://schemas.microsoft.com/office/drawing/2014/main" id="{9FDA863E-51BC-405B-99D0-C0A69300E010}"/>
            </a:ext>
          </a:extLst>
        </xdr:cNvPr>
        <xdr:cNvSpPr txBox="1"/>
      </xdr:nvSpPr>
      <xdr:spPr>
        <a:xfrm>
          <a:off x="16458013" y="51126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 xmlns:a16="http://schemas.microsoft.com/office/drawing/2014/main" id="{F6C2B7F2-1785-4181-A0AA-B020DA5A71D7}"/>
            </a:ext>
          </a:extLst>
        </xdr:cNvPr>
        <xdr:cNvSpPr/>
      </xdr:nvSpPr>
      <xdr:spPr>
        <a:xfrm>
          <a:off x="16881231" y="5252232"/>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a:extLst>
            <a:ext uri="{FF2B5EF4-FFF2-40B4-BE49-F238E27FC236}">
              <a16:creationId xmlns="" xmlns:a16="http://schemas.microsoft.com/office/drawing/2014/main" id="{A9D256FE-6F27-4B22-848C-2B5A3CF8969A}"/>
            </a:ext>
          </a:extLst>
        </xdr:cNvPr>
        <xdr:cNvCxnSpPr/>
      </xdr:nvCxnSpPr>
      <xdr:spPr>
        <a:xfrm flipV="1">
          <a:off x="20461018" y="5569634"/>
          <a:ext cx="0" cy="1601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a:extLst>
            <a:ext uri="{FF2B5EF4-FFF2-40B4-BE49-F238E27FC236}">
              <a16:creationId xmlns="" xmlns:a16="http://schemas.microsoft.com/office/drawing/2014/main" id="{482D8A6C-B9FC-40E2-AE2C-B905E8DAC534}"/>
            </a:ext>
          </a:extLst>
        </xdr:cNvPr>
        <xdr:cNvSpPr txBox="1"/>
      </xdr:nvSpPr>
      <xdr:spPr>
        <a:xfrm>
          <a:off x="20499754" y="717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a:extLst>
            <a:ext uri="{FF2B5EF4-FFF2-40B4-BE49-F238E27FC236}">
              <a16:creationId xmlns="" xmlns:a16="http://schemas.microsoft.com/office/drawing/2014/main" id="{9B55ED07-DE3D-4A74-A321-7EAF1DB6D8BA}"/>
            </a:ext>
          </a:extLst>
        </xdr:cNvPr>
        <xdr:cNvCxnSpPr/>
      </xdr:nvCxnSpPr>
      <xdr:spPr>
        <a:xfrm>
          <a:off x="20387408" y="7171216"/>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a:extLst>
            <a:ext uri="{FF2B5EF4-FFF2-40B4-BE49-F238E27FC236}">
              <a16:creationId xmlns="" xmlns:a16="http://schemas.microsoft.com/office/drawing/2014/main" id="{14110EDB-2F0F-4821-8488-849164B8D9C3}"/>
            </a:ext>
          </a:extLst>
        </xdr:cNvPr>
        <xdr:cNvSpPr txBox="1"/>
      </xdr:nvSpPr>
      <xdr:spPr>
        <a:xfrm>
          <a:off x="20499754" y="534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 xmlns:a16="http://schemas.microsoft.com/office/drawing/2014/main" id="{D57A1F73-ED3A-4E66-ABB7-2D407B0CDB38}"/>
            </a:ext>
          </a:extLst>
        </xdr:cNvPr>
        <xdr:cNvCxnSpPr/>
      </xdr:nvCxnSpPr>
      <xdr:spPr>
        <a:xfrm>
          <a:off x="20387408" y="5569634"/>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a:extLst>
            <a:ext uri="{FF2B5EF4-FFF2-40B4-BE49-F238E27FC236}">
              <a16:creationId xmlns="" xmlns:a16="http://schemas.microsoft.com/office/drawing/2014/main" id="{27452F28-2604-488B-A7E6-B6886265A2C0}"/>
            </a:ext>
          </a:extLst>
        </xdr:cNvPr>
        <xdr:cNvSpPr txBox="1"/>
      </xdr:nvSpPr>
      <xdr:spPr>
        <a:xfrm>
          <a:off x="20499754" y="668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a:extLst>
            <a:ext uri="{FF2B5EF4-FFF2-40B4-BE49-F238E27FC236}">
              <a16:creationId xmlns="" xmlns:a16="http://schemas.microsoft.com/office/drawing/2014/main" id="{F9BFBAD6-2933-4A0F-B4B2-A80D5724B333}"/>
            </a:ext>
          </a:extLst>
        </xdr:cNvPr>
        <xdr:cNvSpPr/>
      </xdr:nvSpPr>
      <xdr:spPr>
        <a:xfrm>
          <a:off x="20410854" y="6828511"/>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a:extLst>
            <a:ext uri="{FF2B5EF4-FFF2-40B4-BE49-F238E27FC236}">
              <a16:creationId xmlns="" xmlns:a16="http://schemas.microsoft.com/office/drawing/2014/main" id="{2913E613-4A11-4BC2-A658-439494BE0B41}"/>
            </a:ext>
          </a:extLst>
        </xdr:cNvPr>
        <xdr:cNvSpPr/>
      </xdr:nvSpPr>
      <xdr:spPr>
        <a:xfrm>
          <a:off x="19645923" y="6841573"/>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a:extLst>
            <a:ext uri="{FF2B5EF4-FFF2-40B4-BE49-F238E27FC236}">
              <a16:creationId xmlns="" xmlns:a16="http://schemas.microsoft.com/office/drawing/2014/main" id="{96769592-4FAA-4D28-A3F1-DDCC084DAF38}"/>
            </a:ext>
          </a:extLst>
        </xdr:cNvPr>
        <xdr:cNvSpPr/>
      </xdr:nvSpPr>
      <xdr:spPr>
        <a:xfrm>
          <a:off x="18815538" y="6836675"/>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 xmlns:a16="http://schemas.microsoft.com/office/drawing/2014/main" id="{E0638DCC-1918-452E-BF8A-ED81B8448155}"/>
            </a:ext>
          </a:extLst>
        </xdr:cNvPr>
        <xdr:cNvSpPr/>
      </xdr:nvSpPr>
      <xdr:spPr>
        <a:xfrm>
          <a:off x="17999808" y="6835042"/>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a:extLst>
            <a:ext uri="{FF2B5EF4-FFF2-40B4-BE49-F238E27FC236}">
              <a16:creationId xmlns="" xmlns:a16="http://schemas.microsoft.com/office/drawing/2014/main" id="{BDE766F7-F796-4731-B023-AC4CE7BC3B43}"/>
            </a:ext>
          </a:extLst>
        </xdr:cNvPr>
        <xdr:cNvSpPr/>
      </xdr:nvSpPr>
      <xdr:spPr>
        <a:xfrm>
          <a:off x="17184077" y="6849738"/>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 xmlns:a16="http://schemas.microsoft.com/office/drawing/2014/main" id="{D76AAD69-6B1F-4A12-842F-B76033424537}"/>
            </a:ext>
          </a:extLst>
        </xdr:cNvPr>
        <xdr:cNvSpPr txBox="1"/>
      </xdr:nvSpPr>
      <xdr:spPr>
        <a:xfrm>
          <a:off x="20285808"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 xmlns:a16="http://schemas.microsoft.com/office/drawing/2014/main" id="{85D477CE-E57E-4A82-8C7A-ED968DECF35D}"/>
            </a:ext>
          </a:extLst>
        </xdr:cNvPr>
        <xdr:cNvSpPr txBox="1"/>
      </xdr:nvSpPr>
      <xdr:spPr>
        <a:xfrm>
          <a:off x="19520877"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 xmlns:a16="http://schemas.microsoft.com/office/drawing/2014/main" id="{10093BC9-13C5-4FFF-B1EA-7FB2580D290B}"/>
            </a:ext>
          </a:extLst>
        </xdr:cNvPr>
        <xdr:cNvSpPr txBox="1"/>
      </xdr:nvSpPr>
      <xdr:spPr>
        <a:xfrm>
          <a:off x="1869049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 xmlns:a16="http://schemas.microsoft.com/office/drawing/2014/main" id="{5BA72D63-11A7-4A0E-BAFF-909C89753D28}"/>
            </a:ext>
          </a:extLst>
        </xdr:cNvPr>
        <xdr:cNvSpPr txBox="1"/>
      </xdr:nvSpPr>
      <xdr:spPr>
        <a:xfrm>
          <a:off x="1787476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 xmlns:a16="http://schemas.microsoft.com/office/drawing/2014/main" id="{7A6C7FF8-FCBF-4E8E-9EFB-519D3A98F2D4}"/>
            </a:ext>
          </a:extLst>
        </xdr:cNvPr>
        <xdr:cNvSpPr txBox="1"/>
      </xdr:nvSpPr>
      <xdr:spPr>
        <a:xfrm>
          <a:off x="17059031"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30299</xdr:rowOff>
    </xdr:from>
    <xdr:to>
      <xdr:col>116</xdr:col>
      <xdr:colOff>114300</xdr:colOff>
      <xdr:row>41</xdr:row>
      <xdr:rowOff>131899</xdr:rowOff>
    </xdr:to>
    <xdr:sp macro="" textlink="">
      <xdr:nvSpPr>
        <xdr:cNvPr id="493" name="楕円 492">
          <a:extLst>
            <a:ext uri="{FF2B5EF4-FFF2-40B4-BE49-F238E27FC236}">
              <a16:creationId xmlns="" xmlns:a16="http://schemas.microsoft.com/office/drawing/2014/main" id="{F5E4DA8C-1D81-4696-AFEC-2742B5BA2C7F}"/>
            </a:ext>
          </a:extLst>
        </xdr:cNvPr>
        <xdr:cNvSpPr/>
      </xdr:nvSpPr>
      <xdr:spPr>
        <a:xfrm>
          <a:off x="20410854" y="695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8726</xdr:rowOff>
    </xdr:from>
    <xdr:ext cx="469744" cy="259045"/>
    <xdr:sp macro="" textlink="">
      <xdr:nvSpPr>
        <xdr:cNvPr id="494" name="【認定こども園・幼稚園・保育所】&#10;一人当たり面積該当値テキスト">
          <a:extLst>
            <a:ext uri="{FF2B5EF4-FFF2-40B4-BE49-F238E27FC236}">
              <a16:creationId xmlns="" xmlns:a16="http://schemas.microsoft.com/office/drawing/2014/main" id="{1974E1A5-C8D5-4188-9B3E-AE52F32C143D}"/>
            </a:ext>
          </a:extLst>
        </xdr:cNvPr>
        <xdr:cNvSpPr txBox="1"/>
      </xdr:nvSpPr>
      <xdr:spPr>
        <a:xfrm>
          <a:off x="20499754" y="693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33565</xdr:rowOff>
    </xdr:from>
    <xdr:to>
      <xdr:col>112</xdr:col>
      <xdr:colOff>38100</xdr:colOff>
      <xdr:row>41</xdr:row>
      <xdr:rowOff>135165</xdr:rowOff>
    </xdr:to>
    <xdr:sp macro="" textlink="">
      <xdr:nvSpPr>
        <xdr:cNvPr id="495" name="楕円 494">
          <a:extLst>
            <a:ext uri="{FF2B5EF4-FFF2-40B4-BE49-F238E27FC236}">
              <a16:creationId xmlns="" xmlns:a16="http://schemas.microsoft.com/office/drawing/2014/main" id="{C284ABA8-DE40-4543-8E95-CF14F9245F63}"/>
            </a:ext>
          </a:extLst>
        </xdr:cNvPr>
        <xdr:cNvSpPr/>
      </xdr:nvSpPr>
      <xdr:spPr>
        <a:xfrm>
          <a:off x="19645923" y="6954870"/>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81099</xdr:rowOff>
    </xdr:from>
    <xdr:to>
      <xdr:col>116</xdr:col>
      <xdr:colOff>63500</xdr:colOff>
      <xdr:row>41</xdr:row>
      <xdr:rowOff>84365</xdr:rowOff>
    </xdr:to>
    <xdr:cxnSp macro="">
      <xdr:nvCxnSpPr>
        <xdr:cNvPr id="496" name="直線コネクタ 495">
          <a:extLst>
            <a:ext uri="{FF2B5EF4-FFF2-40B4-BE49-F238E27FC236}">
              <a16:creationId xmlns="" xmlns:a16="http://schemas.microsoft.com/office/drawing/2014/main" id="{CF1766C1-F8FB-4836-897F-7BBB353B70DD}"/>
            </a:ext>
          </a:extLst>
        </xdr:cNvPr>
        <xdr:cNvCxnSpPr/>
      </xdr:nvCxnSpPr>
      <xdr:spPr>
        <a:xfrm flipV="1">
          <a:off x="19696723" y="7002404"/>
          <a:ext cx="764931"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136434</xdr:rowOff>
    </xdr:from>
    <xdr:to>
      <xdr:col>107</xdr:col>
      <xdr:colOff>101600</xdr:colOff>
      <xdr:row>41</xdr:row>
      <xdr:rowOff>66584</xdr:rowOff>
    </xdr:to>
    <xdr:sp macro="" textlink="">
      <xdr:nvSpPr>
        <xdr:cNvPr id="497" name="楕円 496">
          <a:extLst>
            <a:ext uri="{FF2B5EF4-FFF2-40B4-BE49-F238E27FC236}">
              <a16:creationId xmlns="" xmlns:a16="http://schemas.microsoft.com/office/drawing/2014/main" id="{0E6C8AC5-9464-4EEB-9BB3-E153EA726108}"/>
            </a:ext>
          </a:extLst>
        </xdr:cNvPr>
        <xdr:cNvSpPr/>
      </xdr:nvSpPr>
      <xdr:spPr>
        <a:xfrm>
          <a:off x="18815538" y="6888926"/>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15784</xdr:rowOff>
    </xdr:from>
    <xdr:to>
      <xdr:col>111</xdr:col>
      <xdr:colOff>177800</xdr:colOff>
      <xdr:row>41</xdr:row>
      <xdr:rowOff>84365</xdr:rowOff>
    </xdr:to>
    <xdr:cxnSp macro="">
      <xdr:nvCxnSpPr>
        <xdr:cNvPr id="498" name="直線コネクタ 497">
          <a:extLst>
            <a:ext uri="{FF2B5EF4-FFF2-40B4-BE49-F238E27FC236}">
              <a16:creationId xmlns="" xmlns:a16="http://schemas.microsoft.com/office/drawing/2014/main" id="{526FE912-0EE6-4099-BD70-8354F283FE17}"/>
            </a:ext>
          </a:extLst>
        </xdr:cNvPr>
        <xdr:cNvCxnSpPr/>
      </xdr:nvCxnSpPr>
      <xdr:spPr>
        <a:xfrm>
          <a:off x="18866338" y="6937089"/>
          <a:ext cx="830385"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141333</xdr:rowOff>
    </xdr:from>
    <xdr:to>
      <xdr:col>102</xdr:col>
      <xdr:colOff>165100</xdr:colOff>
      <xdr:row>41</xdr:row>
      <xdr:rowOff>71483</xdr:rowOff>
    </xdr:to>
    <xdr:sp macro="" textlink="">
      <xdr:nvSpPr>
        <xdr:cNvPr id="499" name="楕円 498">
          <a:extLst>
            <a:ext uri="{FF2B5EF4-FFF2-40B4-BE49-F238E27FC236}">
              <a16:creationId xmlns="" xmlns:a16="http://schemas.microsoft.com/office/drawing/2014/main" id="{5BCDAF3E-E6AB-4652-8A91-1EBB3BFB8B3E}"/>
            </a:ext>
          </a:extLst>
        </xdr:cNvPr>
        <xdr:cNvSpPr/>
      </xdr:nvSpPr>
      <xdr:spPr>
        <a:xfrm>
          <a:off x="17999808" y="6893825"/>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15784</xdr:rowOff>
    </xdr:from>
    <xdr:to>
      <xdr:col>107</xdr:col>
      <xdr:colOff>50800</xdr:colOff>
      <xdr:row>41</xdr:row>
      <xdr:rowOff>20683</xdr:rowOff>
    </xdr:to>
    <xdr:cxnSp macro="">
      <xdr:nvCxnSpPr>
        <xdr:cNvPr id="500" name="直線コネクタ 499">
          <a:extLst>
            <a:ext uri="{FF2B5EF4-FFF2-40B4-BE49-F238E27FC236}">
              <a16:creationId xmlns="" xmlns:a16="http://schemas.microsoft.com/office/drawing/2014/main" id="{C54CA2DF-7385-4915-BBFC-31A3F17B12D4}"/>
            </a:ext>
          </a:extLst>
        </xdr:cNvPr>
        <xdr:cNvCxnSpPr/>
      </xdr:nvCxnSpPr>
      <xdr:spPr>
        <a:xfrm flipV="1">
          <a:off x="18050608" y="6937089"/>
          <a:ext cx="81573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142966</xdr:rowOff>
    </xdr:from>
    <xdr:to>
      <xdr:col>98</xdr:col>
      <xdr:colOff>38100</xdr:colOff>
      <xdr:row>41</xdr:row>
      <xdr:rowOff>73116</xdr:rowOff>
    </xdr:to>
    <xdr:sp macro="" textlink="">
      <xdr:nvSpPr>
        <xdr:cNvPr id="501" name="楕円 500">
          <a:extLst>
            <a:ext uri="{FF2B5EF4-FFF2-40B4-BE49-F238E27FC236}">
              <a16:creationId xmlns="" xmlns:a16="http://schemas.microsoft.com/office/drawing/2014/main" id="{A5B4588F-921F-4001-B7BA-5C14C3D82426}"/>
            </a:ext>
          </a:extLst>
        </xdr:cNvPr>
        <xdr:cNvSpPr/>
      </xdr:nvSpPr>
      <xdr:spPr>
        <a:xfrm>
          <a:off x="17184077" y="6895458"/>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20683</xdr:rowOff>
    </xdr:from>
    <xdr:to>
      <xdr:col>102</xdr:col>
      <xdr:colOff>114300</xdr:colOff>
      <xdr:row>41</xdr:row>
      <xdr:rowOff>22316</xdr:rowOff>
    </xdr:to>
    <xdr:cxnSp macro="">
      <xdr:nvCxnSpPr>
        <xdr:cNvPr id="502" name="直線コネクタ 501">
          <a:extLst>
            <a:ext uri="{FF2B5EF4-FFF2-40B4-BE49-F238E27FC236}">
              <a16:creationId xmlns="" xmlns:a16="http://schemas.microsoft.com/office/drawing/2014/main" id="{612C477F-DCFC-4024-AD65-11F7F940B289}"/>
            </a:ext>
          </a:extLst>
        </xdr:cNvPr>
        <xdr:cNvCxnSpPr/>
      </xdr:nvCxnSpPr>
      <xdr:spPr>
        <a:xfrm flipV="1">
          <a:off x="17234877" y="6941988"/>
          <a:ext cx="815731"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a:extLst>
            <a:ext uri="{FF2B5EF4-FFF2-40B4-BE49-F238E27FC236}">
              <a16:creationId xmlns="" xmlns:a16="http://schemas.microsoft.com/office/drawing/2014/main" id="{A4801ECD-2AFC-428E-9319-F2C979BFBE76}"/>
            </a:ext>
          </a:extLst>
        </xdr:cNvPr>
        <xdr:cNvSpPr txBox="1"/>
      </xdr:nvSpPr>
      <xdr:spPr>
        <a:xfrm>
          <a:off x="19463804" y="66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4" name="n_2aveValue【認定こども園・幼稚園・保育所】&#10;一人当たり面積">
          <a:extLst>
            <a:ext uri="{FF2B5EF4-FFF2-40B4-BE49-F238E27FC236}">
              <a16:creationId xmlns="" xmlns:a16="http://schemas.microsoft.com/office/drawing/2014/main" id="{AC98A063-52E7-4FD7-9F23-6D0E027C87D2}"/>
            </a:ext>
          </a:extLst>
        </xdr:cNvPr>
        <xdr:cNvSpPr txBox="1"/>
      </xdr:nvSpPr>
      <xdr:spPr>
        <a:xfrm>
          <a:off x="18646119" y="661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5" name="n_3aveValue【認定こども園・幼稚園・保育所】&#10;一人当たり面積">
          <a:extLst>
            <a:ext uri="{FF2B5EF4-FFF2-40B4-BE49-F238E27FC236}">
              <a16:creationId xmlns="" xmlns:a16="http://schemas.microsoft.com/office/drawing/2014/main" id="{71BDD4F7-E2EC-4CA2-B012-CCF7B9FFC390}"/>
            </a:ext>
          </a:extLst>
        </xdr:cNvPr>
        <xdr:cNvSpPr txBox="1"/>
      </xdr:nvSpPr>
      <xdr:spPr>
        <a:xfrm>
          <a:off x="17830389"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6" name="n_4aveValue【認定こども園・幼稚園・保育所】&#10;一人当たり面積">
          <a:extLst>
            <a:ext uri="{FF2B5EF4-FFF2-40B4-BE49-F238E27FC236}">
              <a16:creationId xmlns="" xmlns:a16="http://schemas.microsoft.com/office/drawing/2014/main" id="{CEC4DC33-E1E0-47DC-AA9B-E5818D3329D0}"/>
            </a:ext>
          </a:extLst>
        </xdr:cNvPr>
        <xdr:cNvSpPr txBox="1"/>
      </xdr:nvSpPr>
      <xdr:spPr>
        <a:xfrm>
          <a:off x="17014658" y="662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126292</xdr:rowOff>
    </xdr:from>
    <xdr:ext cx="469744" cy="259045"/>
    <xdr:sp macro="" textlink="">
      <xdr:nvSpPr>
        <xdr:cNvPr id="507" name="n_1mainValue【認定こども園・幼稚園・保育所】&#10;一人当たり面積">
          <a:extLst>
            <a:ext uri="{FF2B5EF4-FFF2-40B4-BE49-F238E27FC236}">
              <a16:creationId xmlns="" xmlns:a16="http://schemas.microsoft.com/office/drawing/2014/main" id="{5B52877E-BC33-4335-8347-1ACF75C514ED}"/>
            </a:ext>
          </a:extLst>
        </xdr:cNvPr>
        <xdr:cNvSpPr txBox="1"/>
      </xdr:nvSpPr>
      <xdr:spPr>
        <a:xfrm>
          <a:off x="19463804" y="704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57711</xdr:rowOff>
    </xdr:from>
    <xdr:ext cx="469744" cy="259045"/>
    <xdr:sp macro="" textlink="">
      <xdr:nvSpPr>
        <xdr:cNvPr id="508" name="n_2mainValue【認定こども園・幼稚園・保育所】&#10;一人当たり面積">
          <a:extLst>
            <a:ext uri="{FF2B5EF4-FFF2-40B4-BE49-F238E27FC236}">
              <a16:creationId xmlns="" xmlns:a16="http://schemas.microsoft.com/office/drawing/2014/main" id="{91069D1F-D55F-4CE1-9B1D-3B6B609747A4}"/>
            </a:ext>
          </a:extLst>
        </xdr:cNvPr>
        <xdr:cNvSpPr txBox="1"/>
      </xdr:nvSpPr>
      <xdr:spPr>
        <a:xfrm>
          <a:off x="18646119" y="697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62610</xdr:rowOff>
    </xdr:from>
    <xdr:ext cx="469744" cy="259045"/>
    <xdr:sp macro="" textlink="">
      <xdr:nvSpPr>
        <xdr:cNvPr id="509" name="n_3mainValue【認定こども園・幼稚園・保育所】&#10;一人当たり面積">
          <a:extLst>
            <a:ext uri="{FF2B5EF4-FFF2-40B4-BE49-F238E27FC236}">
              <a16:creationId xmlns="" xmlns:a16="http://schemas.microsoft.com/office/drawing/2014/main" id="{FA9453E6-6AAB-4EE1-9F87-807CE167BC4B}"/>
            </a:ext>
          </a:extLst>
        </xdr:cNvPr>
        <xdr:cNvSpPr txBox="1"/>
      </xdr:nvSpPr>
      <xdr:spPr>
        <a:xfrm>
          <a:off x="17830389" y="698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64243</xdr:rowOff>
    </xdr:from>
    <xdr:ext cx="469744" cy="259045"/>
    <xdr:sp macro="" textlink="">
      <xdr:nvSpPr>
        <xdr:cNvPr id="510" name="n_4mainValue【認定こども園・幼稚園・保育所】&#10;一人当たり面積">
          <a:extLst>
            <a:ext uri="{FF2B5EF4-FFF2-40B4-BE49-F238E27FC236}">
              <a16:creationId xmlns="" xmlns:a16="http://schemas.microsoft.com/office/drawing/2014/main" id="{F4FF37E1-D939-45A8-95B5-F6A43C230889}"/>
            </a:ext>
          </a:extLst>
        </xdr:cNvPr>
        <xdr:cNvSpPr txBox="1"/>
      </xdr:nvSpPr>
      <xdr:spPr>
        <a:xfrm>
          <a:off x="17014658" y="698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 xmlns:a16="http://schemas.microsoft.com/office/drawing/2014/main" id="{0A93F01E-A9DB-4EEE-A86E-17D1468949C1}"/>
            </a:ext>
          </a:extLst>
        </xdr:cNvPr>
        <xdr:cNvSpPr/>
      </xdr:nvSpPr>
      <xdr:spPr>
        <a:xfrm>
          <a:off x="11493500" y="7879666"/>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 xmlns:a16="http://schemas.microsoft.com/office/drawing/2014/main" id="{8865DA37-ADDF-4746-90CE-4FA1B059882A}"/>
            </a:ext>
          </a:extLst>
        </xdr:cNvPr>
        <xdr:cNvSpPr/>
      </xdr:nvSpPr>
      <xdr:spPr>
        <a:xfrm>
          <a:off x="11605846"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 xmlns:a16="http://schemas.microsoft.com/office/drawing/2014/main" id="{E1426D3B-178C-4511-8765-5495E4D0C47F}"/>
            </a:ext>
          </a:extLst>
        </xdr:cNvPr>
        <xdr:cNvSpPr/>
      </xdr:nvSpPr>
      <xdr:spPr>
        <a:xfrm>
          <a:off x="11605846"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 xmlns:a16="http://schemas.microsoft.com/office/drawing/2014/main" id="{DEDBB594-9C92-41A6-A037-EFB8B2455253}"/>
            </a:ext>
          </a:extLst>
        </xdr:cNvPr>
        <xdr:cNvSpPr/>
      </xdr:nvSpPr>
      <xdr:spPr>
        <a:xfrm>
          <a:off x="12548577"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 xmlns:a16="http://schemas.microsoft.com/office/drawing/2014/main" id="{4AD70464-5C24-4827-92B2-641578D3DE0B}"/>
            </a:ext>
          </a:extLst>
        </xdr:cNvPr>
        <xdr:cNvSpPr/>
      </xdr:nvSpPr>
      <xdr:spPr>
        <a:xfrm>
          <a:off x="12548577"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 xmlns:a16="http://schemas.microsoft.com/office/drawing/2014/main" id="{0BE3BD99-FD4E-455D-90B9-38ADB5A12EEE}"/>
            </a:ext>
          </a:extLst>
        </xdr:cNvPr>
        <xdr:cNvSpPr/>
      </xdr:nvSpPr>
      <xdr:spPr>
        <a:xfrm>
          <a:off x="13603654"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 xmlns:a16="http://schemas.microsoft.com/office/drawing/2014/main" id="{916C1BF0-C391-4514-BA9D-8844EE184F6A}"/>
            </a:ext>
          </a:extLst>
        </xdr:cNvPr>
        <xdr:cNvSpPr/>
      </xdr:nvSpPr>
      <xdr:spPr>
        <a:xfrm>
          <a:off x="13603654"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 xmlns:a16="http://schemas.microsoft.com/office/drawing/2014/main" id="{85006FE7-4C15-4089-9CF5-C1C8D26038FD}"/>
            </a:ext>
          </a:extLst>
        </xdr:cNvPr>
        <xdr:cNvSpPr/>
      </xdr:nvSpPr>
      <xdr:spPr>
        <a:xfrm>
          <a:off x="11493500" y="9004202"/>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 xmlns:a16="http://schemas.microsoft.com/office/drawing/2014/main" id="{723BE078-A8BC-4F14-8C71-959BD641A86A}"/>
            </a:ext>
          </a:extLst>
        </xdr:cNvPr>
        <xdr:cNvSpPr txBox="1"/>
      </xdr:nvSpPr>
      <xdr:spPr>
        <a:xfrm>
          <a:off x="11455400" y="88163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 xmlns:a16="http://schemas.microsoft.com/office/drawing/2014/main" id="{07AA62C6-8959-46B4-885C-19E388F652B0}"/>
            </a:ext>
          </a:extLst>
        </xdr:cNvPr>
        <xdr:cNvCxnSpPr/>
      </xdr:nvCxnSpPr>
      <xdr:spPr>
        <a:xfrm>
          <a:off x="11493500" y="1125591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 xmlns:a16="http://schemas.microsoft.com/office/drawing/2014/main" id="{9DEE8209-3B72-456D-9C7D-F9FE6E22D956}"/>
            </a:ext>
          </a:extLst>
        </xdr:cNvPr>
        <xdr:cNvSpPr txBox="1"/>
      </xdr:nvSpPr>
      <xdr:spPr>
        <a:xfrm>
          <a:off x="11070283" y="11116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 xmlns:a16="http://schemas.microsoft.com/office/drawing/2014/main" id="{57BEC371-265C-4826-B2B6-5AB7489FFFFC}"/>
            </a:ext>
          </a:extLst>
        </xdr:cNvPr>
        <xdr:cNvCxnSpPr/>
      </xdr:nvCxnSpPr>
      <xdr:spPr>
        <a:xfrm>
          <a:off x="11493500" y="10880188"/>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 xmlns:a16="http://schemas.microsoft.com/office/drawing/2014/main" id="{EEB9C3EF-A2ED-4007-9F70-2C2552C15296}"/>
            </a:ext>
          </a:extLst>
        </xdr:cNvPr>
        <xdr:cNvSpPr txBox="1"/>
      </xdr:nvSpPr>
      <xdr:spPr>
        <a:xfrm>
          <a:off x="11070283" y="10740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 xmlns:a16="http://schemas.microsoft.com/office/drawing/2014/main" id="{C5191FF0-12FA-4932-9600-8182DB24D770}"/>
            </a:ext>
          </a:extLst>
        </xdr:cNvPr>
        <xdr:cNvCxnSpPr/>
      </xdr:nvCxnSpPr>
      <xdr:spPr>
        <a:xfrm>
          <a:off x="11493500" y="10504463"/>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 xmlns:a16="http://schemas.microsoft.com/office/drawing/2014/main" id="{04CEC68B-3E29-4B6F-BC3E-7F6560FB1BF9}"/>
            </a:ext>
          </a:extLst>
        </xdr:cNvPr>
        <xdr:cNvSpPr txBox="1"/>
      </xdr:nvSpPr>
      <xdr:spPr>
        <a:xfrm>
          <a:off x="11119749" y="1036487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 xmlns:a16="http://schemas.microsoft.com/office/drawing/2014/main" id="{A1CF677C-3E89-450A-9D08-A7FE0F6BF756}"/>
            </a:ext>
          </a:extLst>
        </xdr:cNvPr>
        <xdr:cNvCxnSpPr/>
      </xdr:nvCxnSpPr>
      <xdr:spPr>
        <a:xfrm>
          <a:off x="11493500" y="10128738"/>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 xmlns:a16="http://schemas.microsoft.com/office/drawing/2014/main" id="{93E8EBCA-7A09-4265-AE7F-936D2D670B73}"/>
            </a:ext>
          </a:extLst>
        </xdr:cNvPr>
        <xdr:cNvSpPr txBox="1"/>
      </xdr:nvSpPr>
      <xdr:spPr>
        <a:xfrm>
          <a:off x="11119749" y="99891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 xmlns:a16="http://schemas.microsoft.com/office/drawing/2014/main" id="{451155BB-1A9E-4D66-928E-E62276930B6A}"/>
            </a:ext>
          </a:extLst>
        </xdr:cNvPr>
        <xdr:cNvCxnSpPr/>
      </xdr:nvCxnSpPr>
      <xdr:spPr>
        <a:xfrm>
          <a:off x="11493500" y="975565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 xmlns:a16="http://schemas.microsoft.com/office/drawing/2014/main" id="{D80FC6A6-C637-4CE1-8089-B7D11F69B85D}"/>
            </a:ext>
          </a:extLst>
        </xdr:cNvPr>
        <xdr:cNvSpPr txBox="1"/>
      </xdr:nvSpPr>
      <xdr:spPr>
        <a:xfrm>
          <a:off x="11119749" y="96160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 xmlns:a16="http://schemas.microsoft.com/office/drawing/2014/main" id="{2C0129AC-8A4F-4367-8E77-A137BC5C6091}"/>
            </a:ext>
          </a:extLst>
        </xdr:cNvPr>
        <xdr:cNvCxnSpPr/>
      </xdr:nvCxnSpPr>
      <xdr:spPr>
        <a:xfrm>
          <a:off x="11493500" y="9379927"/>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 xmlns:a16="http://schemas.microsoft.com/office/drawing/2014/main" id="{5154C226-8232-4735-B04D-2BA65F945AC9}"/>
            </a:ext>
          </a:extLst>
        </xdr:cNvPr>
        <xdr:cNvSpPr txBox="1"/>
      </xdr:nvSpPr>
      <xdr:spPr>
        <a:xfrm>
          <a:off x="11119749" y="92403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 xmlns:a16="http://schemas.microsoft.com/office/drawing/2014/main" id="{A1A66ADA-7BC6-4028-B4FD-5CAC059CA416}"/>
            </a:ext>
          </a:extLst>
        </xdr:cNvPr>
        <xdr:cNvCxnSpPr/>
      </xdr:nvCxnSpPr>
      <xdr:spPr>
        <a:xfrm>
          <a:off x="11493500" y="900420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 xmlns:a16="http://schemas.microsoft.com/office/drawing/2014/main" id="{11392329-E642-4437-A7FA-CD61AADFE1F8}"/>
            </a:ext>
          </a:extLst>
        </xdr:cNvPr>
        <xdr:cNvSpPr txBox="1"/>
      </xdr:nvSpPr>
      <xdr:spPr>
        <a:xfrm>
          <a:off x="11183869" y="88646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 xmlns:a16="http://schemas.microsoft.com/office/drawing/2014/main" id="{54C552C2-143A-4581-8348-EECD6098FE1F}"/>
            </a:ext>
          </a:extLst>
        </xdr:cNvPr>
        <xdr:cNvSpPr/>
      </xdr:nvSpPr>
      <xdr:spPr>
        <a:xfrm>
          <a:off x="11493500" y="9004202"/>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a:extLst>
            <a:ext uri="{FF2B5EF4-FFF2-40B4-BE49-F238E27FC236}">
              <a16:creationId xmlns="" xmlns:a16="http://schemas.microsoft.com/office/drawing/2014/main" id="{2E43C281-DF62-4D24-BB36-37E741F4BB31}"/>
            </a:ext>
          </a:extLst>
        </xdr:cNvPr>
        <xdr:cNvCxnSpPr/>
      </xdr:nvCxnSpPr>
      <xdr:spPr>
        <a:xfrm flipV="1">
          <a:off x="15073287" y="9590649"/>
          <a:ext cx="0" cy="105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a:extLst>
            <a:ext uri="{FF2B5EF4-FFF2-40B4-BE49-F238E27FC236}">
              <a16:creationId xmlns="" xmlns:a16="http://schemas.microsoft.com/office/drawing/2014/main" id="{DCC458BA-5B6A-4CEF-8985-04DEF70C0221}"/>
            </a:ext>
          </a:extLst>
        </xdr:cNvPr>
        <xdr:cNvSpPr txBox="1"/>
      </xdr:nvSpPr>
      <xdr:spPr>
        <a:xfrm>
          <a:off x="15112023" y="1064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a:extLst>
            <a:ext uri="{FF2B5EF4-FFF2-40B4-BE49-F238E27FC236}">
              <a16:creationId xmlns="" xmlns:a16="http://schemas.microsoft.com/office/drawing/2014/main" id="{18CF4499-351E-452D-8B69-AE1064284802}"/>
            </a:ext>
          </a:extLst>
        </xdr:cNvPr>
        <xdr:cNvCxnSpPr/>
      </xdr:nvCxnSpPr>
      <xdr:spPr>
        <a:xfrm>
          <a:off x="14985023" y="10640890"/>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a:extLst>
            <a:ext uri="{FF2B5EF4-FFF2-40B4-BE49-F238E27FC236}">
              <a16:creationId xmlns="" xmlns:a16="http://schemas.microsoft.com/office/drawing/2014/main" id="{A97B825D-E0BA-439A-B21A-6FEF6EA181EB}"/>
            </a:ext>
          </a:extLst>
        </xdr:cNvPr>
        <xdr:cNvSpPr txBox="1"/>
      </xdr:nvSpPr>
      <xdr:spPr>
        <a:xfrm>
          <a:off x="15112023" y="9368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 xmlns:a16="http://schemas.microsoft.com/office/drawing/2014/main" id="{61C050CF-BBC6-49C6-B334-42D49C3C513C}"/>
            </a:ext>
          </a:extLst>
        </xdr:cNvPr>
        <xdr:cNvCxnSpPr/>
      </xdr:nvCxnSpPr>
      <xdr:spPr>
        <a:xfrm>
          <a:off x="14985023" y="9590649"/>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a:extLst>
            <a:ext uri="{FF2B5EF4-FFF2-40B4-BE49-F238E27FC236}">
              <a16:creationId xmlns="" xmlns:a16="http://schemas.microsoft.com/office/drawing/2014/main" id="{58D020D7-8983-4258-8E75-040F82314A17}"/>
            </a:ext>
          </a:extLst>
        </xdr:cNvPr>
        <xdr:cNvSpPr txBox="1"/>
      </xdr:nvSpPr>
      <xdr:spPr>
        <a:xfrm>
          <a:off x="15112023" y="9966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 xmlns:a16="http://schemas.microsoft.com/office/drawing/2014/main" id="{45F4402C-372B-4191-A56B-CF64136C734B}"/>
            </a:ext>
          </a:extLst>
        </xdr:cNvPr>
        <xdr:cNvSpPr/>
      </xdr:nvSpPr>
      <xdr:spPr>
        <a:xfrm>
          <a:off x="15023123" y="10114866"/>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 xmlns:a16="http://schemas.microsoft.com/office/drawing/2014/main" id="{42C8FF9E-E4D0-437E-A615-3EA5F297DAD1}"/>
            </a:ext>
          </a:extLst>
        </xdr:cNvPr>
        <xdr:cNvSpPr/>
      </xdr:nvSpPr>
      <xdr:spPr>
        <a:xfrm>
          <a:off x="14243538" y="10101531"/>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 xmlns:a16="http://schemas.microsoft.com/office/drawing/2014/main" id="{F1ACAE29-5E7F-4B57-BF9A-398E533EFF39}"/>
            </a:ext>
          </a:extLst>
        </xdr:cNvPr>
        <xdr:cNvSpPr/>
      </xdr:nvSpPr>
      <xdr:spPr>
        <a:xfrm>
          <a:off x="13427808" y="10090101"/>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 xmlns:a16="http://schemas.microsoft.com/office/drawing/2014/main" id="{64D02F0C-D1A3-4F94-9C2A-6118C62A068D}"/>
            </a:ext>
          </a:extLst>
        </xdr:cNvPr>
        <xdr:cNvSpPr/>
      </xdr:nvSpPr>
      <xdr:spPr>
        <a:xfrm>
          <a:off x="12612077" y="10084386"/>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 xmlns:a16="http://schemas.microsoft.com/office/drawing/2014/main" id="{B58F0A92-6171-496F-9BC1-6BD2700CF9F9}"/>
            </a:ext>
          </a:extLst>
        </xdr:cNvPr>
        <xdr:cNvSpPr/>
      </xdr:nvSpPr>
      <xdr:spPr>
        <a:xfrm>
          <a:off x="11781692" y="10072956"/>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 xmlns:a16="http://schemas.microsoft.com/office/drawing/2014/main" id="{C93093A6-6B81-47BA-AD68-2DB0C541EFA7}"/>
            </a:ext>
          </a:extLst>
        </xdr:cNvPr>
        <xdr:cNvSpPr txBox="1"/>
      </xdr:nvSpPr>
      <xdr:spPr>
        <a:xfrm>
          <a:off x="14898077"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 xmlns:a16="http://schemas.microsoft.com/office/drawing/2014/main" id="{7DD52390-BEFA-43A5-8C4B-E6FEB4AF97B9}"/>
            </a:ext>
          </a:extLst>
        </xdr:cNvPr>
        <xdr:cNvSpPr txBox="1"/>
      </xdr:nvSpPr>
      <xdr:spPr>
        <a:xfrm>
          <a:off x="1411849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 xmlns:a16="http://schemas.microsoft.com/office/drawing/2014/main" id="{40B77076-CB9B-468F-9A04-462EB65C31BF}"/>
            </a:ext>
          </a:extLst>
        </xdr:cNvPr>
        <xdr:cNvSpPr txBox="1"/>
      </xdr:nvSpPr>
      <xdr:spPr>
        <a:xfrm>
          <a:off x="1330276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 xmlns:a16="http://schemas.microsoft.com/office/drawing/2014/main" id="{35C32647-9757-46A4-BF7D-194927F4A7BA}"/>
            </a:ext>
          </a:extLst>
        </xdr:cNvPr>
        <xdr:cNvSpPr txBox="1"/>
      </xdr:nvSpPr>
      <xdr:spPr>
        <a:xfrm>
          <a:off x="12487031"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 xmlns:a16="http://schemas.microsoft.com/office/drawing/2014/main" id="{B3DF1264-BFEC-4E67-8214-5F62D2671D09}"/>
            </a:ext>
          </a:extLst>
        </xdr:cNvPr>
        <xdr:cNvSpPr txBox="1"/>
      </xdr:nvSpPr>
      <xdr:spPr>
        <a:xfrm>
          <a:off x="11656646"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55880</xdr:rowOff>
    </xdr:from>
    <xdr:to>
      <xdr:col>85</xdr:col>
      <xdr:colOff>177800</xdr:colOff>
      <xdr:row>60</xdr:row>
      <xdr:rowOff>157480</xdr:rowOff>
    </xdr:to>
    <xdr:sp macro="" textlink="">
      <xdr:nvSpPr>
        <xdr:cNvPr id="551" name="楕円 550">
          <a:extLst>
            <a:ext uri="{FF2B5EF4-FFF2-40B4-BE49-F238E27FC236}">
              <a16:creationId xmlns="" xmlns:a16="http://schemas.microsoft.com/office/drawing/2014/main" id="{E48D0D80-CE97-4E59-AB30-53D7D993462E}"/>
            </a:ext>
          </a:extLst>
        </xdr:cNvPr>
        <xdr:cNvSpPr/>
      </xdr:nvSpPr>
      <xdr:spPr>
        <a:xfrm>
          <a:off x="15023123" y="1018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34307</xdr:rowOff>
    </xdr:from>
    <xdr:ext cx="405111" cy="259045"/>
    <xdr:sp macro="" textlink="">
      <xdr:nvSpPr>
        <xdr:cNvPr id="552" name="【学校施設】&#10;有形固定資産減価償却率該当値テキスト">
          <a:extLst>
            <a:ext uri="{FF2B5EF4-FFF2-40B4-BE49-F238E27FC236}">
              <a16:creationId xmlns="" xmlns:a16="http://schemas.microsoft.com/office/drawing/2014/main" id="{3B2B5783-F5FC-487E-8AA8-0FEE94435C16}"/>
            </a:ext>
          </a:extLst>
        </xdr:cNvPr>
        <xdr:cNvSpPr txBox="1"/>
      </xdr:nvSpPr>
      <xdr:spPr>
        <a:xfrm>
          <a:off x="15112023" y="1016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34925</xdr:rowOff>
    </xdr:from>
    <xdr:to>
      <xdr:col>81</xdr:col>
      <xdr:colOff>101600</xdr:colOff>
      <xdr:row>60</xdr:row>
      <xdr:rowOff>136525</xdr:rowOff>
    </xdr:to>
    <xdr:sp macro="" textlink="">
      <xdr:nvSpPr>
        <xdr:cNvPr id="553" name="楕円 552">
          <a:extLst>
            <a:ext uri="{FF2B5EF4-FFF2-40B4-BE49-F238E27FC236}">
              <a16:creationId xmlns="" xmlns:a16="http://schemas.microsoft.com/office/drawing/2014/main" id="{DBBD58C9-CABF-4B33-BF35-97AD7229FF4E}"/>
            </a:ext>
          </a:extLst>
        </xdr:cNvPr>
        <xdr:cNvSpPr/>
      </xdr:nvSpPr>
      <xdr:spPr>
        <a:xfrm>
          <a:off x="14243538" y="1016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85725</xdr:rowOff>
    </xdr:from>
    <xdr:to>
      <xdr:col>85</xdr:col>
      <xdr:colOff>127000</xdr:colOff>
      <xdr:row>60</xdr:row>
      <xdr:rowOff>106680</xdr:rowOff>
    </xdr:to>
    <xdr:cxnSp macro="">
      <xdr:nvCxnSpPr>
        <xdr:cNvPr id="554" name="直線コネクタ 553">
          <a:extLst>
            <a:ext uri="{FF2B5EF4-FFF2-40B4-BE49-F238E27FC236}">
              <a16:creationId xmlns="" xmlns:a16="http://schemas.microsoft.com/office/drawing/2014/main" id="{25867EF2-20E8-415E-B9F3-BEE8465E2CB0}"/>
            </a:ext>
          </a:extLst>
        </xdr:cNvPr>
        <xdr:cNvCxnSpPr/>
      </xdr:nvCxnSpPr>
      <xdr:spPr>
        <a:xfrm>
          <a:off x="14294338" y="10214463"/>
          <a:ext cx="77958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80645</xdr:rowOff>
    </xdr:from>
    <xdr:to>
      <xdr:col>76</xdr:col>
      <xdr:colOff>165100</xdr:colOff>
      <xdr:row>61</xdr:row>
      <xdr:rowOff>10795</xdr:rowOff>
    </xdr:to>
    <xdr:sp macro="" textlink="">
      <xdr:nvSpPr>
        <xdr:cNvPr id="555" name="楕円 554">
          <a:extLst>
            <a:ext uri="{FF2B5EF4-FFF2-40B4-BE49-F238E27FC236}">
              <a16:creationId xmlns="" xmlns:a16="http://schemas.microsoft.com/office/drawing/2014/main" id="{8E844177-DF7B-4B4E-B654-885E47D26D93}"/>
            </a:ext>
          </a:extLst>
        </xdr:cNvPr>
        <xdr:cNvSpPr/>
      </xdr:nvSpPr>
      <xdr:spPr>
        <a:xfrm>
          <a:off x="13427808" y="10209383"/>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85725</xdr:rowOff>
    </xdr:from>
    <xdr:to>
      <xdr:col>81</xdr:col>
      <xdr:colOff>50800</xdr:colOff>
      <xdr:row>60</xdr:row>
      <xdr:rowOff>131445</xdr:rowOff>
    </xdr:to>
    <xdr:cxnSp macro="">
      <xdr:nvCxnSpPr>
        <xdr:cNvPr id="556" name="直線コネクタ 555">
          <a:extLst>
            <a:ext uri="{FF2B5EF4-FFF2-40B4-BE49-F238E27FC236}">
              <a16:creationId xmlns="" xmlns:a16="http://schemas.microsoft.com/office/drawing/2014/main" id="{B051F843-AB8D-4A3E-9B62-17643C5F66B2}"/>
            </a:ext>
          </a:extLst>
        </xdr:cNvPr>
        <xdr:cNvCxnSpPr/>
      </xdr:nvCxnSpPr>
      <xdr:spPr>
        <a:xfrm flipV="1">
          <a:off x="13478608" y="10214463"/>
          <a:ext cx="81573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168275</xdr:rowOff>
    </xdr:from>
    <xdr:to>
      <xdr:col>72</xdr:col>
      <xdr:colOff>38100</xdr:colOff>
      <xdr:row>60</xdr:row>
      <xdr:rowOff>98425</xdr:rowOff>
    </xdr:to>
    <xdr:sp macro="" textlink="">
      <xdr:nvSpPr>
        <xdr:cNvPr id="557" name="楕円 556">
          <a:extLst>
            <a:ext uri="{FF2B5EF4-FFF2-40B4-BE49-F238E27FC236}">
              <a16:creationId xmlns="" xmlns:a16="http://schemas.microsoft.com/office/drawing/2014/main" id="{C308E42C-9CA2-4D0A-879D-F34667814709}"/>
            </a:ext>
          </a:extLst>
        </xdr:cNvPr>
        <xdr:cNvSpPr/>
      </xdr:nvSpPr>
      <xdr:spPr>
        <a:xfrm>
          <a:off x="12612077" y="10128201"/>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47625</xdr:rowOff>
    </xdr:from>
    <xdr:to>
      <xdr:col>76</xdr:col>
      <xdr:colOff>114300</xdr:colOff>
      <xdr:row>60</xdr:row>
      <xdr:rowOff>131445</xdr:rowOff>
    </xdr:to>
    <xdr:cxnSp macro="">
      <xdr:nvCxnSpPr>
        <xdr:cNvPr id="558" name="直線コネクタ 557">
          <a:extLst>
            <a:ext uri="{FF2B5EF4-FFF2-40B4-BE49-F238E27FC236}">
              <a16:creationId xmlns="" xmlns:a16="http://schemas.microsoft.com/office/drawing/2014/main" id="{B9B5DF21-C6A0-47BC-BA90-D55E6D596C9D}"/>
            </a:ext>
          </a:extLst>
        </xdr:cNvPr>
        <xdr:cNvCxnSpPr/>
      </xdr:nvCxnSpPr>
      <xdr:spPr>
        <a:xfrm>
          <a:off x="12662877" y="10176363"/>
          <a:ext cx="815731"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137795</xdr:rowOff>
    </xdr:from>
    <xdr:to>
      <xdr:col>67</xdr:col>
      <xdr:colOff>101600</xdr:colOff>
      <xdr:row>60</xdr:row>
      <xdr:rowOff>67945</xdr:rowOff>
    </xdr:to>
    <xdr:sp macro="" textlink="">
      <xdr:nvSpPr>
        <xdr:cNvPr id="559" name="楕円 558">
          <a:extLst>
            <a:ext uri="{FF2B5EF4-FFF2-40B4-BE49-F238E27FC236}">
              <a16:creationId xmlns="" xmlns:a16="http://schemas.microsoft.com/office/drawing/2014/main" id="{02DA815C-FBAA-4A8C-8370-AF9DABD660CE}"/>
            </a:ext>
          </a:extLst>
        </xdr:cNvPr>
        <xdr:cNvSpPr/>
      </xdr:nvSpPr>
      <xdr:spPr>
        <a:xfrm>
          <a:off x="11781692" y="10097721"/>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17145</xdr:rowOff>
    </xdr:from>
    <xdr:to>
      <xdr:col>71</xdr:col>
      <xdr:colOff>177800</xdr:colOff>
      <xdr:row>60</xdr:row>
      <xdr:rowOff>47625</xdr:rowOff>
    </xdr:to>
    <xdr:cxnSp macro="">
      <xdr:nvCxnSpPr>
        <xdr:cNvPr id="560" name="直線コネクタ 559">
          <a:extLst>
            <a:ext uri="{FF2B5EF4-FFF2-40B4-BE49-F238E27FC236}">
              <a16:creationId xmlns="" xmlns:a16="http://schemas.microsoft.com/office/drawing/2014/main" id="{9EDD335B-F568-48EC-B719-C1E80C302A46}"/>
            </a:ext>
          </a:extLst>
        </xdr:cNvPr>
        <xdr:cNvCxnSpPr/>
      </xdr:nvCxnSpPr>
      <xdr:spPr>
        <a:xfrm>
          <a:off x="11832492" y="10145883"/>
          <a:ext cx="83038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61" name="n_1aveValue【学校施設】&#10;有形固定資産減価償却率">
          <a:extLst>
            <a:ext uri="{FF2B5EF4-FFF2-40B4-BE49-F238E27FC236}">
              <a16:creationId xmlns="" xmlns:a16="http://schemas.microsoft.com/office/drawing/2014/main" id="{529F6F9A-A13B-4109-9BC8-5486541EE837}"/>
            </a:ext>
          </a:extLst>
        </xdr:cNvPr>
        <xdr:cNvSpPr txBox="1"/>
      </xdr:nvSpPr>
      <xdr:spPr>
        <a:xfrm>
          <a:off x="14093736" y="9879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62" name="n_2aveValue【学校施設】&#10;有形固定資産減価償却率">
          <a:extLst>
            <a:ext uri="{FF2B5EF4-FFF2-40B4-BE49-F238E27FC236}">
              <a16:creationId xmlns="" xmlns:a16="http://schemas.microsoft.com/office/drawing/2014/main" id="{17DAD363-19E5-441D-BFDF-971135AC8F53}"/>
            </a:ext>
          </a:extLst>
        </xdr:cNvPr>
        <xdr:cNvSpPr txBox="1"/>
      </xdr:nvSpPr>
      <xdr:spPr>
        <a:xfrm>
          <a:off x="13290706" y="986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63" name="n_3aveValue【学校施設】&#10;有形固定資産減価償却率">
          <a:extLst>
            <a:ext uri="{FF2B5EF4-FFF2-40B4-BE49-F238E27FC236}">
              <a16:creationId xmlns="" xmlns:a16="http://schemas.microsoft.com/office/drawing/2014/main" id="{223DE39E-E6D6-4B12-B351-4CE14683B514}"/>
            </a:ext>
          </a:extLst>
        </xdr:cNvPr>
        <xdr:cNvSpPr txBox="1"/>
      </xdr:nvSpPr>
      <xdr:spPr>
        <a:xfrm>
          <a:off x="12474975" y="9862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4" name="n_4aveValue【学校施設】&#10;有形固定資産減価償却率">
          <a:extLst>
            <a:ext uri="{FF2B5EF4-FFF2-40B4-BE49-F238E27FC236}">
              <a16:creationId xmlns="" xmlns:a16="http://schemas.microsoft.com/office/drawing/2014/main" id="{A4DA2976-F2BB-4193-AE1B-1865B70FF9EC}"/>
            </a:ext>
          </a:extLst>
        </xdr:cNvPr>
        <xdr:cNvSpPr txBox="1"/>
      </xdr:nvSpPr>
      <xdr:spPr>
        <a:xfrm>
          <a:off x="11644590" y="9850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127652</xdr:rowOff>
    </xdr:from>
    <xdr:ext cx="405111" cy="259045"/>
    <xdr:sp macro="" textlink="">
      <xdr:nvSpPr>
        <xdr:cNvPr id="565" name="n_1mainValue【学校施設】&#10;有形固定資産減価償却率">
          <a:extLst>
            <a:ext uri="{FF2B5EF4-FFF2-40B4-BE49-F238E27FC236}">
              <a16:creationId xmlns="" xmlns:a16="http://schemas.microsoft.com/office/drawing/2014/main" id="{534EF271-5130-41FE-B10E-5EF0230C35AA}"/>
            </a:ext>
          </a:extLst>
        </xdr:cNvPr>
        <xdr:cNvSpPr txBox="1"/>
      </xdr:nvSpPr>
      <xdr:spPr>
        <a:xfrm>
          <a:off x="14093736" y="1025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1922</xdr:rowOff>
    </xdr:from>
    <xdr:ext cx="405111" cy="259045"/>
    <xdr:sp macro="" textlink="">
      <xdr:nvSpPr>
        <xdr:cNvPr id="566" name="n_2mainValue【学校施設】&#10;有形固定資産減価償却率">
          <a:extLst>
            <a:ext uri="{FF2B5EF4-FFF2-40B4-BE49-F238E27FC236}">
              <a16:creationId xmlns="" xmlns:a16="http://schemas.microsoft.com/office/drawing/2014/main" id="{23B3FCE2-8000-498C-AA44-9D2629443E1F}"/>
            </a:ext>
          </a:extLst>
        </xdr:cNvPr>
        <xdr:cNvSpPr txBox="1"/>
      </xdr:nvSpPr>
      <xdr:spPr>
        <a:xfrm>
          <a:off x="13290706" y="1029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89552</xdr:rowOff>
    </xdr:from>
    <xdr:ext cx="405111" cy="259045"/>
    <xdr:sp macro="" textlink="">
      <xdr:nvSpPr>
        <xdr:cNvPr id="567" name="n_3mainValue【学校施設】&#10;有形固定資産減価償却率">
          <a:extLst>
            <a:ext uri="{FF2B5EF4-FFF2-40B4-BE49-F238E27FC236}">
              <a16:creationId xmlns="" xmlns:a16="http://schemas.microsoft.com/office/drawing/2014/main" id="{DBC0DBF9-88CA-4BD6-9799-D689954E78E5}"/>
            </a:ext>
          </a:extLst>
        </xdr:cNvPr>
        <xdr:cNvSpPr txBox="1"/>
      </xdr:nvSpPr>
      <xdr:spPr>
        <a:xfrm>
          <a:off x="12474975" y="10218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568" name="n_4mainValue【学校施設】&#10;有形固定資産減価償却率">
          <a:extLst>
            <a:ext uri="{FF2B5EF4-FFF2-40B4-BE49-F238E27FC236}">
              <a16:creationId xmlns="" xmlns:a16="http://schemas.microsoft.com/office/drawing/2014/main" id="{07272CC5-A294-4F11-9389-682F6BACCBB5}"/>
            </a:ext>
          </a:extLst>
        </xdr:cNvPr>
        <xdr:cNvSpPr txBox="1"/>
      </xdr:nvSpPr>
      <xdr:spPr>
        <a:xfrm>
          <a:off x="11644590" y="1018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 xmlns:a16="http://schemas.microsoft.com/office/drawing/2014/main" id="{930BE272-24D8-4832-ACC1-3DA4FD92519F}"/>
            </a:ext>
          </a:extLst>
        </xdr:cNvPr>
        <xdr:cNvSpPr/>
      </xdr:nvSpPr>
      <xdr:spPr>
        <a:xfrm>
          <a:off x="16881231" y="7879666"/>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 xmlns:a16="http://schemas.microsoft.com/office/drawing/2014/main" id="{460F0960-4235-400C-9B78-C8B656C0A7F5}"/>
            </a:ext>
          </a:extLst>
        </xdr:cNvPr>
        <xdr:cNvSpPr/>
      </xdr:nvSpPr>
      <xdr:spPr>
        <a:xfrm>
          <a:off x="17008231"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 xmlns:a16="http://schemas.microsoft.com/office/drawing/2014/main" id="{3C0BF681-ECE0-4D8A-B7E2-D483F841EA9F}"/>
            </a:ext>
          </a:extLst>
        </xdr:cNvPr>
        <xdr:cNvSpPr/>
      </xdr:nvSpPr>
      <xdr:spPr>
        <a:xfrm>
          <a:off x="17008231"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 xmlns:a16="http://schemas.microsoft.com/office/drawing/2014/main" id="{D5E9BDBE-75F0-4A1A-86CC-C7303E9918CB}"/>
            </a:ext>
          </a:extLst>
        </xdr:cNvPr>
        <xdr:cNvSpPr/>
      </xdr:nvSpPr>
      <xdr:spPr>
        <a:xfrm>
          <a:off x="17936308"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 xmlns:a16="http://schemas.microsoft.com/office/drawing/2014/main" id="{48469E6B-750A-4016-B2BF-25E73EDCBE10}"/>
            </a:ext>
          </a:extLst>
        </xdr:cNvPr>
        <xdr:cNvSpPr/>
      </xdr:nvSpPr>
      <xdr:spPr>
        <a:xfrm>
          <a:off x="17936308"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 xmlns:a16="http://schemas.microsoft.com/office/drawing/2014/main" id="{0108CF0F-E3BE-4CAF-8FCC-D980A2C427ED}"/>
            </a:ext>
          </a:extLst>
        </xdr:cNvPr>
        <xdr:cNvSpPr/>
      </xdr:nvSpPr>
      <xdr:spPr>
        <a:xfrm>
          <a:off x="18991385"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 xmlns:a16="http://schemas.microsoft.com/office/drawing/2014/main" id="{D078680F-71CA-4B14-A358-BEAF8A28ABFC}"/>
            </a:ext>
          </a:extLst>
        </xdr:cNvPr>
        <xdr:cNvSpPr/>
      </xdr:nvSpPr>
      <xdr:spPr>
        <a:xfrm>
          <a:off x="18991385"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 xmlns:a16="http://schemas.microsoft.com/office/drawing/2014/main" id="{DC90C088-040F-422D-9DF4-BCCE3695110C}"/>
            </a:ext>
          </a:extLst>
        </xdr:cNvPr>
        <xdr:cNvSpPr/>
      </xdr:nvSpPr>
      <xdr:spPr>
        <a:xfrm>
          <a:off x="16881231" y="9004202"/>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 xmlns:a16="http://schemas.microsoft.com/office/drawing/2014/main" id="{5ABE84AC-80EB-41CC-A00F-13CAC935D4B7}"/>
            </a:ext>
          </a:extLst>
        </xdr:cNvPr>
        <xdr:cNvSpPr txBox="1"/>
      </xdr:nvSpPr>
      <xdr:spPr>
        <a:xfrm>
          <a:off x="16857785" y="88163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 xmlns:a16="http://schemas.microsoft.com/office/drawing/2014/main" id="{3BAE47DB-8D97-4841-A7BC-828AE07F78B5}"/>
            </a:ext>
          </a:extLst>
        </xdr:cNvPr>
        <xdr:cNvCxnSpPr/>
      </xdr:nvCxnSpPr>
      <xdr:spPr>
        <a:xfrm>
          <a:off x="16881231" y="1125591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 xmlns:a16="http://schemas.microsoft.com/office/drawing/2014/main" id="{59D09FB1-9238-4EB5-BB0B-4A6E04CF8B77}"/>
            </a:ext>
          </a:extLst>
        </xdr:cNvPr>
        <xdr:cNvCxnSpPr/>
      </xdr:nvCxnSpPr>
      <xdr:spPr>
        <a:xfrm>
          <a:off x="16881231" y="1088018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 xmlns:a16="http://schemas.microsoft.com/office/drawing/2014/main" id="{34EC7180-E343-4F7B-80C0-9258DABEA6EC}"/>
            </a:ext>
          </a:extLst>
        </xdr:cNvPr>
        <xdr:cNvSpPr txBox="1"/>
      </xdr:nvSpPr>
      <xdr:spPr>
        <a:xfrm>
          <a:off x="16458013" y="10740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 xmlns:a16="http://schemas.microsoft.com/office/drawing/2014/main" id="{F1E95727-82D8-4E10-B9BC-791ED9A70949}"/>
            </a:ext>
          </a:extLst>
        </xdr:cNvPr>
        <xdr:cNvCxnSpPr/>
      </xdr:nvCxnSpPr>
      <xdr:spPr>
        <a:xfrm>
          <a:off x="16881231" y="1050446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 xmlns:a16="http://schemas.microsoft.com/office/drawing/2014/main" id="{5D89E628-E97D-43F8-A3DD-0436C6F8097F}"/>
            </a:ext>
          </a:extLst>
        </xdr:cNvPr>
        <xdr:cNvSpPr txBox="1"/>
      </xdr:nvSpPr>
      <xdr:spPr>
        <a:xfrm>
          <a:off x="16458013" y="1036487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 xmlns:a16="http://schemas.microsoft.com/office/drawing/2014/main" id="{3DCFB743-C8D5-4BFF-9B98-A9CC01155DE1}"/>
            </a:ext>
          </a:extLst>
        </xdr:cNvPr>
        <xdr:cNvCxnSpPr/>
      </xdr:nvCxnSpPr>
      <xdr:spPr>
        <a:xfrm>
          <a:off x="16881231" y="1012873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 xmlns:a16="http://schemas.microsoft.com/office/drawing/2014/main" id="{D98F6125-97CD-465A-BE8A-0402D3E97262}"/>
            </a:ext>
          </a:extLst>
        </xdr:cNvPr>
        <xdr:cNvSpPr txBox="1"/>
      </xdr:nvSpPr>
      <xdr:spPr>
        <a:xfrm>
          <a:off x="16458013" y="99891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 xmlns:a16="http://schemas.microsoft.com/office/drawing/2014/main" id="{A3B9925F-B10C-431C-BF98-9CFA4C9D6420}"/>
            </a:ext>
          </a:extLst>
        </xdr:cNvPr>
        <xdr:cNvCxnSpPr/>
      </xdr:nvCxnSpPr>
      <xdr:spPr>
        <a:xfrm>
          <a:off x="16881231" y="975565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 xmlns:a16="http://schemas.microsoft.com/office/drawing/2014/main" id="{4D33C38C-4BE5-4CAA-B8FE-3B7022B131E7}"/>
            </a:ext>
          </a:extLst>
        </xdr:cNvPr>
        <xdr:cNvSpPr txBox="1"/>
      </xdr:nvSpPr>
      <xdr:spPr>
        <a:xfrm>
          <a:off x="16458013" y="961606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 xmlns:a16="http://schemas.microsoft.com/office/drawing/2014/main" id="{272729DD-FF20-4320-A7B4-2E257F53BE54}"/>
            </a:ext>
          </a:extLst>
        </xdr:cNvPr>
        <xdr:cNvCxnSpPr/>
      </xdr:nvCxnSpPr>
      <xdr:spPr>
        <a:xfrm>
          <a:off x="16881231" y="9379927"/>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 xmlns:a16="http://schemas.microsoft.com/office/drawing/2014/main" id="{B4FE9126-267B-439E-8CFE-CCF34CF85D12}"/>
            </a:ext>
          </a:extLst>
        </xdr:cNvPr>
        <xdr:cNvSpPr txBox="1"/>
      </xdr:nvSpPr>
      <xdr:spPr>
        <a:xfrm>
          <a:off x="16458013" y="92403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 xmlns:a16="http://schemas.microsoft.com/office/drawing/2014/main" id="{2B47781F-45E3-4191-9A91-4065A3AA50A1}"/>
            </a:ext>
          </a:extLst>
        </xdr:cNvPr>
        <xdr:cNvCxnSpPr/>
      </xdr:nvCxnSpPr>
      <xdr:spPr>
        <a:xfrm>
          <a:off x="16881231" y="900420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 xmlns:a16="http://schemas.microsoft.com/office/drawing/2014/main" id="{10061155-0CEF-47F2-B262-7909C3496AD3}"/>
            </a:ext>
          </a:extLst>
        </xdr:cNvPr>
        <xdr:cNvSpPr txBox="1"/>
      </xdr:nvSpPr>
      <xdr:spPr>
        <a:xfrm>
          <a:off x="16393893" y="8864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 xmlns:a16="http://schemas.microsoft.com/office/drawing/2014/main" id="{6EC5B523-20C4-4ABB-AB7F-98F520F576BB}"/>
            </a:ext>
          </a:extLst>
        </xdr:cNvPr>
        <xdr:cNvSpPr/>
      </xdr:nvSpPr>
      <xdr:spPr>
        <a:xfrm>
          <a:off x="16881231" y="9004202"/>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a:extLst>
            <a:ext uri="{FF2B5EF4-FFF2-40B4-BE49-F238E27FC236}">
              <a16:creationId xmlns="" xmlns:a16="http://schemas.microsoft.com/office/drawing/2014/main" id="{9FB55C14-F8AF-4BA6-BC18-BF5D5D9E2EAF}"/>
            </a:ext>
          </a:extLst>
        </xdr:cNvPr>
        <xdr:cNvCxnSpPr/>
      </xdr:nvCxnSpPr>
      <xdr:spPr>
        <a:xfrm flipV="1">
          <a:off x="20461018" y="9350971"/>
          <a:ext cx="0" cy="1284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a:extLst>
            <a:ext uri="{FF2B5EF4-FFF2-40B4-BE49-F238E27FC236}">
              <a16:creationId xmlns="" xmlns:a16="http://schemas.microsoft.com/office/drawing/2014/main" id="{4C196F10-774B-4C20-827B-AF4AC543C79B}"/>
            </a:ext>
          </a:extLst>
        </xdr:cNvPr>
        <xdr:cNvSpPr txBox="1"/>
      </xdr:nvSpPr>
      <xdr:spPr>
        <a:xfrm>
          <a:off x="20499754" y="1063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a:extLst>
            <a:ext uri="{FF2B5EF4-FFF2-40B4-BE49-F238E27FC236}">
              <a16:creationId xmlns="" xmlns:a16="http://schemas.microsoft.com/office/drawing/2014/main" id="{BB3A3470-A12F-4D7C-B7EB-1738E0716623}"/>
            </a:ext>
          </a:extLst>
        </xdr:cNvPr>
        <xdr:cNvCxnSpPr/>
      </xdr:nvCxnSpPr>
      <xdr:spPr>
        <a:xfrm>
          <a:off x="20387408" y="1063552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a:extLst>
            <a:ext uri="{FF2B5EF4-FFF2-40B4-BE49-F238E27FC236}">
              <a16:creationId xmlns="" xmlns:a16="http://schemas.microsoft.com/office/drawing/2014/main" id="{D50320EE-959E-4826-9C96-E616A7A3960A}"/>
            </a:ext>
          </a:extLst>
        </xdr:cNvPr>
        <xdr:cNvSpPr txBox="1"/>
      </xdr:nvSpPr>
      <xdr:spPr>
        <a:xfrm>
          <a:off x="20499754" y="912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a:extLst>
            <a:ext uri="{FF2B5EF4-FFF2-40B4-BE49-F238E27FC236}">
              <a16:creationId xmlns="" xmlns:a16="http://schemas.microsoft.com/office/drawing/2014/main" id="{DD3D6A9E-45F5-4B35-B649-2C3B106A360F}"/>
            </a:ext>
          </a:extLst>
        </xdr:cNvPr>
        <xdr:cNvCxnSpPr/>
      </xdr:nvCxnSpPr>
      <xdr:spPr>
        <a:xfrm>
          <a:off x="20387408" y="9350971"/>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a:extLst>
            <a:ext uri="{FF2B5EF4-FFF2-40B4-BE49-F238E27FC236}">
              <a16:creationId xmlns="" xmlns:a16="http://schemas.microsoft.com/office/drawing/2014/main" id="{8344DB69-3886-4703-B6CA-56101E09BEDD}"/>
            </a:ext>
          </a:extLst>
        </xdr:cNvPr>
        <xdr:cNvSpPr txBox="1"/>
      </xdr:nvSpPr>
      <xdr:spPr>
        <a:xfrm>
          <a:off x="20499754" y="10244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a:extLst>
            <a:ext uri="{FF2B5EF4-FFF2-40B4-BE49-F238E27FC236}">
              <a16:creationId xmlns="" xmlns:a16="http://schemas.microsoft.com/office/drawing/2014/main" id="{98B9C0F4-233B-4B76-B6DB-0B176E9018C1}"/>
            </a:ext>
          </a:extLst>
        </xdr:cNvPr>
        <xdr:cNvSpPr/>
      </xdr:nvSpPr>
      <xdr:spPr>
        <a:xfrm>
          <a:off x="20410854" y="10390769"/>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a:extLst>
            <a:ext uri="{FF2B5EF4-FFF2-40B4-BE49-F238E27FC236}">
              <a16:creationId xmlns="" xmlns:a16="http://schemas.microsoft.com/office/drawing/2014/main" id="{0BC0BA85-95E9-4CC7-9D26-54EEEFFCF546}"/>
            </a:ext>
          </a:extLst>
        </xdr:cNvPr>
        <xdr:cNvSpPr/>
      </xdr:nvSpPr>
      <xdr:spPr>
        <a:xfrm>
          <a:off x="19645923" y="10403532"/>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a:extLst>
            <a:ext uri="{FF2B5EF4-FFF2-40B4-BE49-F238E27FC236}">
              <a16:creationId xmlns="" xmlns:a16="http://schemas.microsoft.com/office/drawing/2014/main" id="{76151EDE-5614-4FEA-8482-E12DB90140AB}"/>
            </a:ext>
          </a:extLst>
        </xdr:cNvPr>
        <xdr:cNvSpPr/>
      </xdr:nvSpPr>
      <xdr:spPr>
        <a:xfrm>
          <a:off x="18815538" y="10406581"/>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a:extLst>
            <a:ext uri="{FF2B5EF4-FFF2-40B4-BE49-F238E27FC236}">
              <a16:creationId xmlns="" xmlns:a16="http://schemas.microsoft.com/office/drawing/2014/main" id="{4B1E6792-CB30-4684-A585-28781482C2F3}"/>
            </a:ext>
          </a:extLst>
        </xdr:cNvPr>
        <xdr:cNvSpPr/>
      </xdr:nvSpPr>
      <xdr:spPr>
        <a:xfrm>
          <a:off x="17999808" y="10384292"/>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a:extLst>
            <a:ext uri="{FF2B5EF4-FFF2-40B4-BE49-F238E27FC236}">
              <a16:creationId xmlns="" xmlns:a16="http://schemas.microsoft.com/office/drawing/2014/main" id="{16C24DFB-AD6F-4385-8A13-493EDB709534}"/>
            </a:ext>
          </a:extLst>
        </xdr:cNvPr>
        <xdr:cNvSpPr/>
      </xdr:nvSpPr>
      <xdr:spPr>
        <a:xfrm>
          <a:off x="17184077" y="10404675"/>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 xmlns:a16="http://schemas.microsoft.com/office/drawing/2014/main" id="{F5464785-E4EA-4C99-B499-62F0D78E4CC9}"/>
            </a:ext>
          </a:extLst>
        </xdr:cNvPr>
        <xdr:cNvSpPr txBox="1"/>
      </xdr:nvSpPr>
      <xdr:spPr>
        <a:xfrm>
          <a:off x="20285808"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 xmlns:a16="http://schemas.microsoft.com/office/drawing/2014/main" id="{8B9C209A-969B-4C8B-830E-6B5F19ACD1C3}"/>
            </a:ext>
          </a:extLst>
        </xdr:cNvPr>
        <xdr:cNvSpPr txBox="1"/>
      </xdr:nvSpPr>
      <xdr:spPr>
        <a:xfrm>
          <a:off x="19520877"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 xmlns:a16="http://schemas.microsoft.com/office/drawing/2014/main" id="{CEFE585B-810D-48D2-8477-6E64F1F5A8B8}"/>
            </a:ext>
          </a:extLst>
        </xdr:cNvPr>
        <xdr:cNvSpPr txBox="1"/>
      </xdr:nvSpPr>
      <xdr:spPr>
        <a:xfrm>
          <a:off x="1869049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 xmlns:a16="http://schemas.microsoft.com/office/drawing/2014/main" id="{C3AFE24C-9A8A-4FA2-8B83-2B668BD7D169}"/>
            </a:ext>
          </a:extLst>
        </xdr:cNvPr>
        <xdr:cNvSpPr txBox="1"/>
      </xdr:nvSpPr>
      <xdr:spPr>
        <a:xfrm>
          <a:off x="1787476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 xmlns:a16="http://schemas.microsoft.com/office/drawing/2014/main" id="{856D1BA9-9091-4556-B407-EFCF905F7F0A}"/>
            </a:ext>
          </a:extLst>
        </xdr:cNvPr>
        <xdr:cNvSpPr txBox="1"/>
      </xdr:nvSpPr>
      <xdr:spPr>
        <a:xfrm>
          <a:off x="17059031"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129222</xdr:rowOff>
    </xdr:from>
    <xdr:to>
      <xdr:col>116</xdr:col>
      <xdr:colOff>114300</xdr:colOff>
      <xdr:row>62</xdr:row>
      <xdr:rowOff>59372</xdr:rowOff>
    </xdr:to>
    <xdr:sp macro="" textlink="">
      <xdr:nvSpPr>
        <xdr:cNvPr id="608" name="楕円 607">
          <a:extLst>
            <a:ext uri="{FF2B5EF4-FFF2-40B4-BE49-F238E27FC236}">
              <a16:creationId xmlns="" xmlns:a16="http://schemas.microsoft.com/office/drawing/2014/main" id="{89D7FD42-0EB1-4197-94B7-AA137F483D0E}"/>
            </a:ext>
          </a:extLst>
        </xdr:cNvPr>
        <xdr:cNvSpPr/>
      </xdr:nvSpPr>
      <xdr:spPr>
        <a:xfrm>
          <a:off x="20410854" y="10426773"/>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107649</xdr:rowOff>
    </xdr:from>
    <xdr:ext cx="469744" cy="259045"/>
    <xdr:sp macro="" textlink="">
      <xdr:nvSpPr>
        <xdr:cNvPr id="609" name="【学校施設】&#10;一人当たり面積該当値テキスト">
          <a:extLst>
            <a:ext uri="{FF2B5EF4-FFF2-40B4-BE49-F238E27FC236}">
              <a16:creationId xmlns="" xmlns:a16="http://schemas.microsoft.com/office/drawing/2014/main" id="{E5807AF8-694F-4355-A1BD-24D69599173E}"/>
            </a:ext>
          </a:extLst>
        </xdr:cNvPr>
        <xdr:cNvSpPr txBox="1"/>
      </xdr:nvSpPr>
      <xdr:spPr>
        <a:xfrm>
          <a:off x="20499754" y="1040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136271</xdr:rowOff>
    </xdr:from>
    <xdr:to>
      <xdr:col>112</xdr:col>
      <xdr:colOff>38100</xdr:colOff>
      <xdr:row>62</xdr:row>
      <xdr:rowOff>66421</xdr:rowOff>
    </xdr:to>
    <xdr:sp macro="" textlink="">
      <xdr:nvSpPr>
        <xdr:cNvPr id="610" name="楕円 609">
          <a:extLst>
            <a:ext uri="{FF2B5EF4-FFF2-40B4-BE49-F238E27FC236}">
              <a16:creationId xmlns="" xmlns:a16="http://schemas.microsoft.com/office/drawing/2014/main" id="{F3C116B8-8B43-4B2E-8B64-FF8277EC1AAC}"/>
            </a:ext>
          </a:extLst>
        </xdr:cNvPr>
        <xdr:cNvSpPr/>
      </xdr:nvSpPr>
      <xdr:spPr>
        <a:xfrm>
          <a:off x="19645923" y="10433822"/>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8572</xdr:rowOff>
    </xdr:from>
    <xdr:to>
      <xdr:col>116</xdr:col>
      <xdr:colOff>63500</xdr:colOff>
      <xdr:row>62</xdr:row>
      <xdr:rowOff>15621</xdr:rowOff>
    </xdr:to>
    <xdr:cxnSp macro="">
      <xdr:nvCxnSpPr>
        <xdr:cNvPr id="611" name="直線コネクタ 610">
          <a:extLst>
            <a:ext uri="{FF2B5EF4-FFF2-40B4-BE49-F238E27FC236}">
              <a16:creationId xmlns="" xmlns:a16="http://schemas.microsoft.com/office/drawing/2014/main" id="{A0925853-B12D-4A48-9357-4DEDC7634F33}"/>
            </a:ext>
          </a:extLst>
        </xdr:cNvPr>
        <xdr:cNvCxnSpPr/>
      </xdr:nvCxnSpPr>
      <xdr:spPr>
        <a:xfrm flipV="1">
          <a:off x="19696723" y="10474935"/>
          <a:ext cx="764931"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140843</xdr:rowOff>
    </xdr:from>
    <xdr:to>
      <xdr:col>107</xdr:col>
      <xdr:colOff>101600</xdr:colOff>
      <xdr:row>62</xdr:row>
      <xdr:rowOff>70993</xdr:rowOff>
    </xdr:to>
    <xdr:sp macro="" textlink="">
      <xdr:nvSpPr>
        <xdr:cNvPr id="612" name="楕円 611">
          <a:extLst>
            <a:ext uri="{FF2B5EF4-FFF2-40B4-BE49-F238E27FC236}">
              <a16:creationId xmlns="" xmlns:a16="http://schemas.microsoft.com/office/drawing/2014/main" id="{6F16FF2F-C2AD-4C9B-AF6D-5AC5DF0DE0FC}"/>
            </a:ext>
          </a:extLst>
        </xdr:cNvPr>
        <xdr:cNvSpPr/>
      </xdr:nvSpPr>
      <xdr:spPr>
        <a:xfrm>
          <a:off x="18815538" y="10438394"/>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15621</xdr:rowOff>
    </xdr:from>
    <xdr:to>
      <xdr:col>111</xdr:col>
      <xdr:colOff>177800</xdr:colOff>
      <xdr:row>62</xdr:row>
      <xdr:rowOff>20193</xdr:rowOff>
    </xdr:to>
    <xdr:cxnSp macro="">
      <xdr:nvCxnSpPr>
        <xdr:cNvPr id="613" name="直線コネクタ 612">
          <a:extLst>
            <a:ext uri="{FF2B5EF4-FFF2-40B4-BE49-F238E27FC236}">
              <a16:creationId xmlns="" xmlns:a16="http://schemas.microsoft.com/office/drawing/2014/main" id="{FA6AF899-5AF8-4FA4-BDCA-634F943B478C}"/>
            </a:ext>
          </a:extLst>
        </xdr:cNvPr>
        <xdr:cNvCxnSpPr/>
      </xdr:nvCxnSpPr>
      <xdr:spPr>
        <a:xfrm flipV="1">
          <a:off x="18866338" y="10481984"/>
          <a:ext cx="83038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614" name="楕円 613">
          <a:extLst>
            <a:ext uri="{FF2B5EF4-FFF2-40B4-BE49-F238E27FC236}">
              <a16:creationId xmlns="" xmlns:a16="http://schemas.microsoft.com/office/drawing/2014/main" id="{018D92E1-4750-4486-B15A-B984F573D2C1}"/>
            </a:ext>
          </a:extLst>
        </xdr:cNvPr>
        <xdr:cNvSpPr/>
      </xdr:nvSpPr>
      <xdr:spPr>
        <a:xfrm>
          <a:off x="17999808" y="10445633"/>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20193</xdr:rowOff>
    </xdr:from>
    <xdr:to>
      <xdr:col>107</xdr:col>
      <xdr:colOff>50800</xdr:colOff>
      <xdr:row>62</xdr:row>
      <xdr:rowOff>27432</xdr:rowOff>
    </xdr:to>
    <xdr:cxnSp macro="">
      <xdr:nvCxnSpPr>
        <xdr:cNvPr id="615" name="直線コネクタ 614">
          <a:extLst>
            <a:ext uri="{FF2B5EF4-FFF2-40B4-BE49-F238E27FC236}">
              <a16:creationId xmlns="" xmlns:a16="http://schemas.microsoft.com/office/drawing/2014/main" id="{5F3874BB-1FA1-4117-9342-D719B38FFA66}"/>
            </a:ext>
          </a:extLst>
        </xdr:cNvPr>
        <xdr:cNvCxnSpPr/>
      </xdr:nvCxnSpPr>
      <xdr:spPr>
        <a:xfrm flipV="1">
          <a:off x="18050608" y="10486556"/>
          <a:ext cx="81573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151892</xdr:rowOff>
    </xdr:from>
    <xdr:to>
      <xdr:col>98</xdr:col>
      <xdr:colOff>38100</xdr:colOff>
      <xdr:row>62</xdr:row>
      <xdr:rowOff>82042</xdr:rowOff>
    </xdr:to>
    <xdr:sp macro="" textlink="">
      <xdr:nvSpPr>
        <xdr:cNvPr id="616" name="楕円 615">
          <a:extLst>
            <a:ext uri="{FF2B5EF4-FFF2-40B4-BE49-F238E27FC236}">
              <a16:creationId xmlns="" xmlns:a16="http://schemas.microsoft.com/office/drawing/2014/main" id="{FE84EC11-84A1-4C07-8B21-C3809C27AE3B}"/>
            </a:ext>
          </a:extLst>
        </xdr:cNvPr>
        <xdr:cNvSpPr/>
      </xdr:nvSpPr>
      <xdr:spPr>
        <a:xfrm>
          <a:off x="17184077" y="10449443"/>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27432</xdr:rowOff>
    </xdr:from>
    <xdr:to>
      <xdr:col>102</xdr:col>
      <xdr:colOff>114300</xdr:colOff>
      <xdr:row>62</xdr:row>
      <xdr:rowOff>31242</xdr:rowOff>
    </xdr:to>
    <xdr:cxnSp macro="">
      <xdr:nvCxnSpPr>
        <xdr:cNvPr id="617" name="直線コネクタ 616">
          <a:extLst>
            <a:ext uri="{FF2B5EF4-FFF2-40B4-BE49-F238E27FC236}">
              <a16:creationId xmlns="" xmlns:a16="http://schemas.microsoft.com/office/drawing/2014/main" id="{5E51E2BA-BBFB-4B9B-9693-A72C12082108}"/>
            </a:ext>
          </a:extLst>
        </xdr:cNvPr>
        <xdr:cNvCxnSpPr/>
      </xdr:nvCxnSpPr>
      <xdr:spPr>
        <a:xfrm flipV="1">
          <a:off x="17234877" y="10493795"/>
          <a:ext cx="815731"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52658</xdr:rowOff>
    </xdr:from>
    <xdr:ext cx="469744" cy="259045"/>
    <xdr:sp macro="" textlink="">
      <xdr:nvSpPr>
        <xdr:cNvPr id="618" name="n_1aveValue【学校施設】&#10;一人当たり面積">
          <a:extLst>
            <a:ext uri="{FF2B5EF4-FFF2-40B4-BE49-F238E27FC236}">
              <a16:creationId xmlns="" xmlns:a16="http://schemas.microsoft.com/office/drawing/2014/main" id="{E541E5BB-923B-4015-9DCB-3B050A97B228}"/>
            </a:ext>
          </a:extLst>
        </xdr:cNvPr>
        <xdr:cNvSpPr txBox="1"/>
      </xdr:nvSpPr>
      <xdr:spPr>
        <a:xfrm>
          <a:off x="19463804" y="1018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619" name="n_2aveValue【学校施設】&#10;一人当たり面積">
          <a:extLst>
            <a:ext uri="{FF2B5EF4-FFF2-40B4-BE49-F238E27FC236}">
              <a16:creationId xmlns="" xmlns:a16="http://schemas.microsoft.com/office/drawing/2014/main" id="{956EA0EC-488F-4B96-B0D4-2744F2FA343A}"/>
            </a:ext>
          </a:extLst>
        </xdr:cNvPr>
        <xdr:cNvSpPr txBox="1"/>
      </xdr:nvSpPr>
      <xdr:spPr>
        <a:xfrm>
          <a:off x="18646119" y="1018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a:extLst>
            <a:ext uri="{FF2B5EF4-FFF2-40B4-BE49-F238E27FC236}">
              <a16:creationId xmlns="" xmlns:a16="http://schemas.microsoft.com/office/drawing/2014/main" id="{DDAA31B0-D0B0-4A87-9499-DA8B48AC0A57}"/>
            </a:ext>
          </a:extLst>
        </xdr:cNvPr>
        <xdr:cNvSpPr txBox="1"/>
      </xdr:nvSpPr>
      <xdr:spPr>
        <a:xfrm>
          <a:off x="17830389" y="1016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621" name="n_4aveValue【学校施設】&#10;一人当たり面積">
          <a:extLst>
            <a:ext uri="{FF2B5EF4-FFF2-40B4-BE49-F238E27FC236}">
              <a16:creationId xmlns="" xmlns:a16="http://schemas.microsoft.com/office/drawing/2014/main" id="{C01627C5-D4D4-4E60-99BE-8796CC5E2375}"/>
            </a:ext>
          </a:extLst>
        </xdr:cNvPr>
        <xdr:cNvSpPr txBox="1"/>
      </xdr:nvSpPr>
      <xdr:spPr>
        <a:xfrm>
          <a:off x="17014658" y="1018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57548</xdr:rowOff>
    </xdr:from>
    <xdr:ext cx="469744" cy="259045"/>
    <xdr:sp macro="" textlink="">
      <xdr:nvSpPr>
        <xdr:cNvPr id="622" name="n_1mainValue【学校施設】&#10;一人当たり面積">
          <a:extLst>
            <a:ext uri="{FF2B5EF4-FFF2-40B4-BE49-F238E27FC236}">
              <a16:creationId xmlns="" xmlns:a16="http://schemas.microsoft.com/office/drawing/2014/main" id="{CD7A5017-24F6-4A0F-B4C7-56D84D3711EA}"/>
            </a:ext>
          </a:extLst>
        </xdr:cNvPr>
        <xdr:cNvSpPr txBox="1"/>
      </xdr:nvSpPr>
      <xdr:spPr>
        <a:xfrm>
          <a:off x="19463804" y="1052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62120</xdr:rowOff>
    </xdr:from>
    <xdr:ext cx="469744" cy="259045"/>
    <xdr:sp macro="" textlink="">
      <xdr:nvSpPr>
        <xdr:cNvPr id="623" name="n_2mainValue【学校施設】&#10;一人当たり面積">
          <a:extLst>
            <a:ext uri="{FF2B5EF4-FFF2-40B4-BE49-F238E27FC236}">
              <a16:creationId xmlns="" xmlns:a16="http://schemas.microsoft.com/office/drawing/2014/main" id="{915BADEB-A865-4AAE-AFED-A915F6869460}"/>
            </a:ext>
          </a:extLst>
        </xdr:cNvPr>
        <xdr:cNvSpPr txBox="1"/>
      </xdr:nvSpPr>
      <xdr:spPr>
        <a:xfrm>
          <a:off x="18646119" y="105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69359</xdr:rowOff>
    </xdr:from>
    <xdr:ext cx="469744" cy="259045"/>
    <xdr:sp macro="" textlink="">
      <xdr:nvSpPr>
        <xdr:cNvPr id="624" name="n_3mainValue【学校施設】&#10;一人当たり面積">
          <a:extLst>
            <a:ext uri="{FF2B5EF4-FFF2-40B4-BE49-F238E27FC236}">
              <a16:creationId xmlns="" xmlns:a16="http://schemas.microsoft.com/office/drawing/2014/main" id="{9D1492E4-3F16-4563-B74B-8F9D01AB67F8}"/>
            </a:ext>
          </a:extLst>
        </xdr:cNvPr>
        <xdr:cNvSpPr txBox="1"/>
      </xdr:nvSpPr>
      <xdr:spPr>
        <a:xfrm>
          <a:off x="17830389" y="1053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73169</xdr:rowOff>
    </xdr:from>
    <xdr:ext cx="469744" cy="259045"/>
    <xdr:sp macro="" textlink="">
      <xdr:nvSpPr>
        <xdr:cNvPr id="625" name="n_4mainValue【学校施設】&#10;一人当たり面積">
          <a:extLst>
            <a:ext uri="{FF2B5EF4-FFF2-40B4-BE49-F238E27FC236}">
              <a16:creationId xmlns="" xmlns:a16="http://schemas.microsoft.com/office/drawing/2014/main" id="{9853E669-AB22-437F-BED8-E1650B2B6035}"/>
            </a:ext>
          </a:extLst>
        </xdr:cNvPr>
        <xdr:cNvSpPr txBox="1"/>
      </xdr:nvSpPr>
      <xdr:spPr>
        <a:xfrm>
          <a:off x="17014658" y="1053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 xmlns:a16="http://schemas.microsoft.com/office/drawing/2014/main" id="{095FEFEA-D7F6-4300-B39F-2E18BA9123A6}"/>
            </a:ext>
          </a:extLst>
        </xdr:cNvPr>
        <xdr:cNvSpPr/>
      </xdr:nvSpPr>
      <xdr:spPr>
        <a:xfrm>
          <a:off x="11493500" y="11631637"/>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 xmlns:a16="http://schemas.microsoft.com/office/drawing/2014/main" id="{D5750942-EC2A-480D-B919-BAE52732B9A7}"/>
            </a:ext>
          </a:extLst>
        </xdr:cNvPr>
        <xdr:cNvSpPr/>
      </xdr:nvSpPr>
      <xdr:spPr>
        <a:xfrm>
          <a:off x="11605846"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 xmlns:a16="http://schemas.microsoft.com/office/drawing/2014/main" id="{091F01F1-BACB-441B-AEEF-4CDA597B5F03}"/>
            </a:ext>
          </a:extLst>
        </xdr:cNvPr>
        <xdr:cNvSpPr/>
      </xdr:nvSpPr>
      <xdr:spPr>
        <a:xfrm>
          <a:off x="11605846"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 xmlns:a16="http://schemas.microsoft.com/office/drawing/2014/main" id="{E8BD4742-ACBA-4C14-9D53-7F3B9E65A554}"/>
            </a:ext>
          </a:extLst>
        </xdr:cNvPr>
        <xdr:cNvSpPr/>
      </xdr:nvSpPr>
      <xdr:spPr>
        <a:xfrm>
          <a:off x="12548577"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 xmlns:a16="http://schemas.microsoft.com/office/drawing/2014/main" id="{BA9418A8-21BF-471F-938E-6A72E4225996}"/>
            </a:ext>
          </a:extLst>
        </xdr:cNvPr>
        <xdr:cNvSpPr/>
      </xdr:nvSpPr>
      <xdr:spPr>
        <a:xfrm>
          <a:off x="12548577"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 xmlns:a16="http://schemas.microsoft.com/office/drawing/2014/main" id="{98417162-AC7B-4E2E-A51B-72A7EE8D8181}"/>
            </a:ext>
          </a:extLst>
        </xdr:cNvPr>
        <xdr:cNvSpPr/>
      </xdr:nvSpPr>
      <xdr:spPr>
        <a:xfrm>
          <a:off x="13603654"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 xmlns:a16="http://schemas.microsoft.com/office/drawing/2014/main" id="{B5457F32-4A87-48C9-AE6E-B3180CDE33DF}"/>
            </a:ext>
          </a:extLst>
        </xdr:cNvPr>
        <xdr:cNvSpPr/>
      </xdr:nvSpPr>
      <xdr:spPr>
        <a:xfrm>
          <a:off x="13603654"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 xmlns:a16="http://schemas.microsoft.com/office/drawing/2014/main" id="{989FA338-90D9-4C08-9B23-B9971D77B1BD}"/>
            </a:ext>
          </a:extLst>
        </xdr:cNvPr>
        <xdr:cNvSpPr/>
      </xdr:nvSpPr>
      <xdr:spPr>
        <a:xfrm>
          <a:off x="11493500" y="12756173"/>
          <a:ext cx="4358054" cy="22517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 xmlns:a16="http://schemas.microsoft.com/office/drawing/2014/main" id="{F1CF148D-0F06-49B6-A2C5-5CF732B7FFEC}"/>
            </a:ext>
          </a:extLst>
        </xdr:cNvPr>
        <xdr:cNvSpPr/>
      </xdr:nvSpPr>
      <xdr:spPr>
        <a:xfrm>
          <a:off x="16881231" y="11631637"/>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 xmlns:a16="http://schemas.microsoft.com/office/drawing/2014/main" id="{F1DD6D0C-7017-4E3A-806B-24FD9A723EBA}"/>
            </a:ext>
          </a:extLst>
        </xdr:cNvPr>
        <xdr:cNvSpPr/>
      </xdr:nvSpPr>
      <xdr:spPr>
        <a:xfrm>
          <a:off x="17008231"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 xmlns:a16="http://schemas.microsoft.com/office/drawing/2014/main" id="{3B40E52D-46BD-4904-A0D8-009940AA84A9}"/>
            </a:ext>
          </a:extLst>
        </xdr:cNvPr>
        <xdr:cNvSpPr/>
      </xdr:nvSpPr>
      <xdr:spPr>
        <a:xfrm>
          <a:off x="17008231"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 xmlns:a16="http://schemas.microsoft.com/office/drawing/2014/main" id="{9D4353D6-5212-4DAE-BF44-77885662C38D}"/>
            </a:ext>
          </a:extLst>
        </xdr:cNvPr>
        <xdr:cNvSpPr/>
      </xdr:nvSpPr>
      <xdr:spPr>
        <a:xfrm>
          <a:off x="17936308"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 xmlns:a16="http://schemas.microsoft.com/office/drawing/2014/main" id="{FB88BDD8-BCC2-4092-8777-EA66C9F8893B}"/>
            </a:ext>
          </a:extLst>
        </xdr:cNvPr>
        <xdr:cNvSpPr/>
      </xdr:nvSpPr>
      <xdr:spPr>
        <a:xfrm>
          <a:off x="17936308"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 xmlns:a16="http://schemas.microsoft.com/office/drawing/2014/main" id="{22ABBF98-9065-4D55-8CFA-8CC65A4CAC69}"/>
            </a:ext>
          </a:extLst>
        </xdr:cNvPr>
        <xdr:cNvSpPr/>
      </xdr:nvSpPr>
      <xdr:spPr>
        <a:xfrm>
          <a:off x="18991385"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 xmlns:a16="http://schemas.microsoft.com/office/drawing/2014/main" id="{79C03446-A1BD-4A5A-ABAE-4134124BCD0E}"/>
            </a:ext>
          </a:extLst>
        </xdr:cNvPr>
        <xdr:cNvSpPr/>
      </xdr:nvSpPr>
      <xdr:spPr>
        <a:xfrm>
          <a:off x="18991385"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 xmlns:a16="http://schemas.microsoft.com/office/drawing/2014/main" id="{548077CE-AC4A-46B2-A178-E1BD1885B857}"/>
            </a:ext>
          </a:extLst>
        </xdr:cNvPr>
        <xdr:cNvSpPr/>
      </xdr:nvSpPr>
      <xdr:spPr>
        <a:xfrm>
          <a:off x="16881231" y="12756173"/>
          <a:ext cx="4372707" cy="22517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 xmlns:a16="http://schemas.microsoft.com/office/drawing/2014/main" id="{18C79435-87E3-4D78-9E3B-B564317A65DA}"/>
            </a:ext>
          </a:extLst>
        </xdr:cNvPr>
        <xdr:cNvSpPr/>
      </xdr:nvSpPr>
      <xdr:spPr>
        <a:xfrm>
          <a:off x="11493500" y="15380970"/>
          <a:ext cx="4358054"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 xmlns:a16="http://schemas.microsoft.com/office/drawing/2014/main" id="{18881018-55EB-41C2-B50E-E3440AF33B84}"/>
            </a:ext>
          </a:extLst>
        </xdr:cNvPr>
        <xdr:cNvSpPr/>
      </xdr:nvSpPr>
      <xdr:spPr>
        <a:xfrm>
          <a:off x="11605846"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 xmlns:a16="http://schemas.microsoft.com/office/drawing/2014/main" id="{DFC1315B-E08C-4564-9F6B-DB828EED4C29}"/>
            </a:ext>
          </a:extLst>
        </xdr:cNvPr>
        <xdr:cNvSpPr/>
      </xdr:nvSpPr>
      <xdr:spPr>
        <a:xfrm>
          <a:off x="11605846"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 xmlns:a16="http://schemas.microsoft.com/office/drawing/2014/main" id="{CB9B8398-2478-41AF-9DEE-0C837C9D603C}"/>
            </a:ext>
          </a:extLst>
        </xdr:cNvPr>
        <xdr:cNvSpPr/>
      </xdr:nvSpPr>
      <xdr:spPr>
        <a:xfrm>
          <a:off x="12548577"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 xmlns:a16="http://schemas.microsoft.com/office/drawing/2014/main" id="{10156C69-689B-4015-801D-22F0D003D9A8}"/>
            </a:ext>
          </a:extLst>
        </xdr:cNvPr>
        <xdr:cNvSpPr/>
      </xdr:nvSpPr>
      <xdr:spPr>
        <a:xfrm>
          <a:off x="12548577"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 xmlns:a16="http://schemas.microsoft.com/office/drawing/2014/main" id="{1B036D18-6181-4648-9F5D-27108A6E150F}"/>
            </a:ext>
          </a:extLst>
        </xdr:cNvPr>
        <xdr:cNvSpPr/>
      </xdr:nvSpPr>
      <xdr:spPr>
        <a:xfrm>
          <a:off x="13603654"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 xmlns:a16="http://schemas.microsoft.com/office/drawing/2014/main" id="{972D9DBE-EC9B-4FB0-BF0B-DAC361C87959}"/>
            </a:ext>
          </a:extLst>
        </xdr:cNvPr>
        <xdr:cNvSpPr/>
      </xdr:nvSpPr>
      <xdr:spPr>
        <a:xfrm>
          <a:off x="13603654"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 xmlns:a16="http://schemas.microsoft.com/office/drawing/2014/main" id="{E3B455F1-783D-4A0E-B0E7-A9F9729950FE}"/>
            </a:ext>
          </a:extLst>
        </xdr:cNvPr>
        <xdr:cNvSpPr/>
      </xdr:nvSpPr>
      <xdr:spPr>
        <a:xfrm>
          <a:off x="11493500" y="16508144"/>
          <a:ext cx="4358054" cy="224907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a:extLst>
            <a:ext uri="{FF2B5EF4-FFF2-40B4-BE49-F238E27FC236}">
              <a16:creationId xmlns="" xmlns:a16="http://schemas.microsoft.com/office/drawing/2014/main" id="{BB16DCEF-AB10-496B-BC60-1809480ED7A8}"/>
            </a:ext>
          </a:extLst>
        </xdr:cNvPr>
        <xdr:cNvSpPr/>
      </xdr:nvSpPr>
      <xdr:spPr>
        <a:xfrm>
          <a:off x="16881231" y="15380970"/>
          <a:ext cx="4372707"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a:extLst>
            <a:ext uri="{FF2B5EF4-FFF2-40B4-BE49-F238E27FC236}">
              <a16:creationId xmlns="" xmlns:a16="http://schemas.microsoft.com/office/drawing/2014/main" id="{C0A3A333-D8E4-4AB8-A6E3-5813C5524773}"/>
            </a:ext>
          </a:extLst>
        </xdr:cNvPr>
        <xdr:cNvSpPr/>
      </xdr:nvSpPr>
      <xdr:spPr>
        <a:xfrm>
          <a:off x="17008231"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a:extLst>
            <a:ext uri="{FF2B5EF4-FFF2-40B4-BE49-F238E27FC236}">
              <a16:creationId xmlns="" xmlns:a16="http://schemas.microsoft.com/office/drawing/2014/main" id="{E3243383-D2F4-4501-8672-6A9D3AAC186A}"/>
            </a:ext>
          </a:extLst>
        </xdr:cNvPr>
        <xdr:cNvSpPr/>
      </xdr:nvSpPr>
      <xdr:spPr>
        <a:xfrm>
          <a:off x="17008231"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a:extLst>
            <a:ext uri="{FF2B5EF4-FFF2-40B4-BE49-F238E27FC236}">
              <a16:creationId xmlns="" xmlns:a16="http://schemas.microsoft.com/office/drawing/2014/main" id="{8B713FC5-18DF-481C-B69E-FBAAB5DB9325}"/>
            </a:ext>
          </a:extLst>
        </xdr:cNvPr>
        <xdr:cNvSpPr/>
      </xdr:nvSpPr>
      <xdr:spPr>
        <a:xfrm>
          <a:off x="17936308"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a:extLst>
            <a:ext uri="{FF2B5EF4-FFF2-40B4-BE49-F238E27FC236}">
              <a16:creationId xmlns="" xmlns:a16="http://schemas.microsoft.com/office/drawing/2014/main" id="{275B4C33-4AB3-4E49-B461-B9CA81E88710}"/>
            </a:ext>
          </a:extLst>
        </xdr:cNvPr>
        <xdr:cNvSpPr/>
      </xdr:nvSpPr>
      <xdr:spPr>
        <a:xfrm>
          <a:off x="17936308"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a:extLst>
            <a:ext uri="{FF2B5EF4-FFF2-40B4-BE49-F238E27FC236}">
              <a16:creationId xmlns="" xmlns:a16="http://schemas.microsoft.com/office/drawing/2014/main" id="{B1B563BB-D152-4B4E-B0AF-54BFB93F2D99}"/>
            </a:ext>
          </a:extLst>
        </xdr:cNvPr>
        <xdr:cNvSpPr/>
      </xdr:nvSpPr>
      <xdr:spPr>
        <a:xfrm>
          <a:off x="18991385"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a:extLst>
            <a:ext uri="{FF2B5EF4-FFF2-40B4-BE49-F238E27FC236}">
              <a16:creationId xmlns="" xmlns:a16="http://schemas.microsoft.com/office/drawing/2014/main" id="{0EFDAE00-7B32-421A-8258-301FB9E54BB3}"/>
            </a:ext>
          </a:extLst>
        </xdr:cNvPr>
        <xdr:cNvSpPr/>
      </xdr:nvSpPr>
      <xdr:spPr>
        <a:xfrm>
          <a:off x="18991385"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a:extLst>
            <a:ext uri="{FF2B5EF4-FFF2-40B4-BE49-F238E27FC236}">
              <a16:creationId xmlns="" xmlns:a16="http://schemas.microsoft.com/office/drawing/2014/main" id="{2BFFDABA-9319-41C5-8EF9-4C11D1AFFE52}"/>
            </a:ext>
          </a:extLst>
        </xdr:cNvPr>
        <xdr:cNvSpPr/>
      </xdr:nvSpPr>
      <xdr:spPr>
        <a:xfrm>
          <a:off x="16881231" y="16508144"/>
          <a:ext cx="4372707" cy="224907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 xmlns:a16="http://schemas.microsoft.com/office/drawing/2014/main" id="{F393EDB4-13F8-42EB-A584-C96E4E1177AA}"/>
            </a:ext>
          </a:extLst>
        </xdr:cNvPr>
        <xdr:cNvSpPr/>
      </xdr:nvSpPr>
      <xdr:spPr>
        <a:xfrm>
          <a:off x="703385" y="19132941"/>
          <a:ext cx="20550553" cy="18759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 xmlns:a16="http://schemas.microsoft.com/office/drawing/2014/main" id="{9679B90D-9643-40EB-A8D7-B2B503A997AB}"/>
            </a:ext>
          </a:extLst>
        </xdr:cNvPr>
        <xdr:cNvSpPr/>
      </xdr:nvSpPr>
      <xdr:spPr>
        <a:xfrm>
          <a:off x="703385" y="19196441"/>
          <a:ext cx="3555023"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 xmlns:a16="http://schemas.microsoft.com/office/drawing/2014/main" id="{3159822E-2FA7-4914-88FA-7DBB2693F2B9}"/>
            </a:ext>
          </a:extLst>
        </xdr:cNvPr>
        <xdr:cNvSpPr txBox="1"/>
      </xdr:nvSpPr>
      <xdr:spPr>
        <a:xfrm>
          <a:off x="779585" y="19445165"/>
          <a:ext cx="20385453" cy="1464799"/>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の老朽化が進んでいる。交通量が少なく実際の状況は数値ほど悪化していないが、危険箇所等については早急に更新を図るようにしている。公共施設等適正管理推進事業債等を活用しながら施設の長寿命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C0D0CFEC-710A-436C-A485-9D66517D181C}"/>
            </a:ext>
          </a:extLst>
        </xdr:cNvPr>
        <xdr:cNvSpPr/>
      </xdr:nvSpPr>
      <xdr:spPr>
        <a:xfrm>
          <a:off x="591038" y="127000"/>
          <a:ext cx="11718193" cy="62444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33E1D512-BA92-402F-ADF8-094B279F3DFC}"/>
            </a:ext>
          </a:extLst>
        </xdr:cNvPr>
        <xdr:cNvSpPr/>
      </xdr:nvSpPr>
      <xdr:spPr>
        <a:xfrm>
          <a:off x="17584615" y="187862"/>
          <a:ext cx="3669323" cy="5508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3D4BAF65-693A-4BCD-A757-DF8E1268D16C}"/>
            </a:ext>
          </a:extLst>
        </xdr:cNvPr>
        <xdr:cNvSpPr/>
      </xdr:nvSpPr>
      <xdr:spPr>
        <a:xfrm>
          <a:off x="17603665" y="213262"/>
          <a:ext cx="3624873" cy="50008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7E871677-7485-4602-AB82-A7B1E93DB866}"/>
            </a:ext>
          </a:extLst>
        </xdr:cNvPr>
        <xdr:cNvSpPr/>
      </xdr:nvSpPr>
      <xdr:spPr>
        <a:xfrm>
          <a:off x="17629065" y="238662"/>
          <a:ext cx="3567723" cy="43658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福岡県うきは市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1B45D15F-1527-40A1-8037-5EF9CE018744}"/>
            </a:ext>
          </a:extLst>
        </xdr:cNvPr>
        <xdr:cNvSpPr/>
      </xdr:nvSpPr>
      <xdr:spPr>
        <a:xfrm>
          <a:off x="15010423" y="187862"/>
          <a:ext cx="2455496" cy="550887"/>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BCA9908D-1ABF-4762-8D2E-3A584C7B595F}"/>
            </a:ext>
          </a:extLst>
        </xdr:cNvPr>
        <xdr:cNvSpPr/>
      </xdr:nvSpPr>
      <xdr:spPr>
        <a:xfrm>
          <a:off x="15035823" y="213262"/>
          <a:ext cx="2411046" cy="500087"/>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CDEE7CA1-D108-40A8-81D5-17AE391F87E8}"/>
            </a:ext>
          </a:extLst>
        </xdr:cNvPr>
        <xdr:cNvSpPr/>
      </xdr:nvSpPr>
      <xdr:spPr>
        <a:xfrm>
          <a:off x="15061223" y="238662"/>
          <a:ext cx="2353896" cy="449287"/>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E6F00276-0EB0-41B9-A39A-A8D22D218A83}"/>
            </a:ext>
          </a:extLst>
        </xdr:cNvPr>
        <xdr:cNvSpPr/>
      </xdr:nvSpPr>
      <xdr:spPr>
        <a:xfrm>
          <a:off x="703385" y="875812"/>
          <a:ext cx="9319846" cy="1751623"/>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B904AA8B-3B05-4828-A116-9A405A73DB22}"/>
            </a:ext>
          </a:extLst>
        </xdr:cNvPr>
        <xdr:cNvSpPr/>
      </xdr:nvSpPr>
      <xdr:spPr>
        <a:xfrm>
          <a:off x="830385" y="907562"/>
          <a:ext cx="1279769" cy="16881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C12BE2BF-5AAF-4CA7-94FB-0C94675618E6}"/>
            </a:ext>
          </a:extLst>
        </xdr:cNvPr>
        <xdr:cNvSpPr/>
      </xdr:nvSpPr>
      <xdr:spPr>
        <a:xfrm>
          <a:off x="2061308" y="907562"/>
          <a:ext cx="1230923" cy="16881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28,916
28,613
117.46
19,427,564
18,613,203
690,465
8,780,627
12,500,974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46C08F25-AB32-43C3-B733-89C9B94B28E2}"/>
            </a:ext>
          </a:extLst>
        </xdr:cNvPr>
        <xdr:cNvSpPr/>
      </xdr:nvSpPr>
      <xdr:spPr>
        <a:xfrm>
          <a:off x="3292231" y="907562"/>
          <a:ext cx="1406769" cy="168812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FBD6A30-9B06-4B37-A1BA-E469B65B0A34}"/>
            </a:ext>
          </a:extLst>
        </xdr:cNvPr>
        <xdr:cNvSpPr/>
      </xdr:nvSpPr>
      <xdr:spPr>
        <a:xfrm>
          <a:off x="4699000" y="926612"/>
          <a:ext cx="1870808" cy="9266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A0B1CD6-673D-4E8A-8A87-AFD400FA9F67}"/>
            </a:ext>
          </a:extLst>
        </xdr:cNvPr>
        <xdr:cNvSpPr/>
      </xdr:nvSpPr>
      <xdr:spPr>
        <a:xfrm>
          <a:off x="6569808" y="926612"/>
          <a:ext cx="1167423" cy="926611"/>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C41F4A28-C422-45F2-ACC8-57BBE42B6BAA}"/>
            </a:ext>
          </a:extLst>
        </xdr:cNvPr>
        <xdr:cNvSpPr/>
      </xdr:nvSpPr>
      <xdr:spPr>
        <a:xfrm>
          <a:off x="7800731" y="939312"/>
          <a:ext cx="591038" cy="923973"/>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B2AC848E-99DD-45B9-AA36-1C870FE472AB}"/>
            </a:ext>
          </a:extLst>
        </xdr:cNvPr>
        <xdr:cNvSpPr/>
      </xdr:nvSpPr>
      <xdr:spPr>
        <a:xfrm>
          <a:off x="4699000" y="1688123"/>
          <a:ext cx="1870808"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ABE161D6-DE8D-46DA-AE33-04F510B0925F}"/>
            </a:ext>
          </a:extLst>
        </xdr:cNvPr>
        <xdr:cNvSpPr/>
      </xdr:nvSpPr>
      <xdr:spPr>
        <a:xfrm>
          <a:off x="6633308" y="1688123"/>
          <a:ext cx="3165230"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64B16C61-ED89-416E-B063-4909932DD20F}"/>
            </a:ext>
          </a:extLst>
        </xdr:cNvPr>
        <xdr:cNvSpPr/>
      </xdr:nvSpPr>
      <xdr:spPr>
        <a:xfrm>
          <a:off x="10224477" y="875812"/>
          <a:ext cx="1406769" cy="1251536"/>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2A45B025-6777-411E-9CC5-A83E3AD71B16}"/>
            </a:ext>
          </a:extLst>
        </xdr:cNvPr>
        <xdr:cNvSpPr/>
      </xdr:nvSpPr>
      <xdr:spPr>
        <a:xfrm>
          <a:off x="10470173" y="939312"/>
          <a:ext cx="1230923"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EEDE0BF5-7F42-44B4-A226-27216640C388}"/>
            </a:ext>
          </a:extLst>
        </xdr:cNvPr>
        <xdr:cNvSpPr/>
      </xdr:nvSpPr>
      <xdr:spPr>
        <a:xfrm>
          <a:off x="10470173" y="1200736"/>
          <a:ext cx="1230923"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982DE4A3-6542-47F9-9FEB-3215959D0A64}"/>
            </a:ext>
          </a:extLst>
        </xdr:cNvPr>
        <xdr:cNvSpPr/>
      </xdr:nvSpPr>
      <xdr:spPr>
        <a:xfrm>
          <a:off x="10470173" y="1525661"/>
          <a:ext cx="1343269" cy="62708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CC1D48C3-72D1-4607-BB95-4341CBC6A760}"/>
            </a:ext>
          </a:extLst>
        </xdr:cNvPr>
        <xdr:cNvCxnSpPr/>
      </xdr:nvCxnSpPr>
      <xdr:spPr>
        <a:xfrm flipH="1">
          <a:off x="10307027" y="1025574"/>
          <a:ext cx="194896"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D4927CC2-4301-4D9A-BD8B-1E944120D479}"/>
            </a:ext>
          </a:extLst>
        </xdr:cNvPr>
        <xdr:cNvSpPr/>
      </xdr:nvSpPr>
      <xdr:spPr>
        <a:xfrm>
          <a:off x="10361002" y="977412"/>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76BDB9EA-4049-4880-BA74-51272B481D57}"/>
            </a:ext>
          </a:extLst>
        </xdr:cNvPr>
        <xdr:cNvSpPr/>
      </xdr:nvSpPr>
      <xdr:spPr>
        <a:xfrm>
          <a:off x="10361002" y="1238836"/>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6C5C210A-3E29-47FD-A997-EAC10529FDD7}"/>
            </a:ext>
          </a:extLst>
        </xdr:cNvPr>
        <xdr:cNvCxnSpPr/>
      </xdr:nvCxnSpPr>
      <xdr:spPr>
        <a:xfrm>
          <a:off x="10390798" y="1502898"/>
          <a:ext cx="0" cy="1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96CFF367-F590-4CC4-A496-0F0DA295FE5A}"/>
            </a:ext>
          </a:extLst>
        </xdr:cNvPr>
        <xdr:cNvCxnSpPr/>
      </xdr:nvCxnSpPr>
      <xdr:spPr>
        <a:xfrm>
          <a:off x="10326077" y="1502898"/>
          <a:ext cx="156796"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D95037AC-5D49-4CEB-AF48-51D4562901FA}"/>
            </a:ext>
          </a:extLst>
        </xdr:cNvPr>
        <xdr:cNvCxnSpPr/>
      </xdr:nvCxnSpPr>
      <xdr:spPr>
        <a:xfrm flipV="1">
          <a:off x="10390798" y="1735748"/>
          <a:ext cx="0" cy="1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70C19FE1-B724-499D-AE07-4A243DBF49DC}"/>
            </a:ext>
          </a:extLst>
        </xdr:cNvPr>
        <xdr:cNvCxnSpPr/>
      </xdr:nvCxnSpPr>
      <xdr:spPr>
        <a:xfrm>
          <a:off x="10326077" y="1875985"/>
          <a:ext cx="156796"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BA777634-F1FE-4CFD-9943-AA054AA14E07}"/>
            </a:ext>
          </a:extLst>
        </xdr:cNvPr>
        <xdr:cNvSpPr txBox="1"/>
      </xdr:nvSpPr>
      <xdr:spPr>
        <a:xfrm>
          <a:off x="654538" y="2751797"/>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163CC12E-71DE-4B64-8D00-55B68D025D5F}"/>
            </a:ext>
          </a:extLst>
        </xdr:cNvPr>
        <xdr:cNvSpPr txBox="1"/>
      </xdr:nvSpPr>
      <xdr:spPr>
        <a:xfrm>
          <a:off x="654538" y="3064022"/>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480520D3-7BE2-46C5-A9C4-B355800736AB}"/>
            </a:ext>
          </a:extLst>
        </xdr:cNvPr>
        <xdr:cNvSpPr txBox="1"/>
      </xdr:nvSpPr>
      <xdr:spPr>
        <a:xfrm>
          <a:off x="654538" y="3376246"/>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0CDED86E-9619-4D9E-B5A3-4D9A770F5E7B}"/>
            </a:ext>
          </a:extLst>
        </xdr:cNvPr>
        <xdr:cNvSpPr txBox="1"/>
      </xdr:nvSpPr>
      <xdr:spPr>
        <a:xfrm>
          <a:off x="654538" y="3691108"/>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1C28C914-2240-49DD-8A95-86C4BCB3845E}"/>
            </a:ext>
          </a:extLst>
        </xdr:cNvPr>
        <xdr:cNvSpPr/>
      </xdr:nvSpPr>
      <xdr:spPr>
        <a:xfrm>
          <a:off x="703385" y="4127695"/>
          <a:ext cx="4372707"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8114D21F-BECE-473D-8A2E-F50BAD043220}"/>
            </a:ext>
          </a:extLst>
        </xdr:cNvPr>
        <xdr:cNvSpPr/>
      </xdr:nvSpPr>
      <xdr:spPr>
        <a:xfrm>
          <a:off x="830385"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2F70BE3A-16B0-4656-9241-328045C590C0}"/>
            </a:ext>
          </a:extLst>
        </xdr:cNvPr>
        <xdr:cNvSpPr/>
      </xdr:nvSpPr>
      <xdr:spPr>
        <a:xfrm>
          <a:off x="830385"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200AD1C8-FC73-4CBE-AC18-F8D043B1F8CE}"/>
            </a:ext>
          </a:extLst>
        </xdr:cNvPr>
        <xdr:cNvSpPr/>
      </xdr:nvSpPr>
      <xdr:spPr>
        <a:xfrm>
          <a:off x="1758462"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959DE7FD-BAB2-4CE1-896F-32A7FA8BEF4D}"/>
            </a:ext>
          </a:extLst>
        </xdr:cNvPr>
        <xdr:cNvSpPr/>
      </xdr:nvSpPr>
      <xdr:spPr>
        <a:xfrm>
          <a:off x="1758462"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E27C3ABC-37F9-4C8E-8C25-D7E586B5BF2E}"/>
            </a:ext>
          </a:extLst>
        </xdr:cNvPr>
        <xdr:cNvSpPr/>
      </xdr:nvSpPr>
      <xdr:spPr>
        <a:xfrm>
          <a:off x="2813538" y="4777545"/>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D796E581-310E-43CD-8DFB-AEF0CBD86BF6}"/>
            </a:ext>
          </a:extLst>
        </xdr:cNvPr>
        <xdr:cNvSpPr/>
      </xdr:nvSpPr>
      <xdr:spPr>
        <a:xfrm>
          <a:off x="2813538" y="4978107"/>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3D158AB2-5786-4D20-B11C-72EFD959CBD8}"/>
            </a:ext>
          </a:extLst>
        </xdr:cNvPr>
        <xdr:cNvSpPr/>
      </xdr:nvSpPr>
      <xdr:spPr>
        <a:xfrm>
          <a:off x="703385" y="5252232"/>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F31EB276-E06D-4196-BC3E-973E121032D6}"/>
            </a:ext>
          </a:extLst>
        </xdr:cNvPr>
        <xdr:cNvSpPr txBox="1"/>
      </xdr:nvSpPr>
      <xdr:spPr>
        <a:xfrm>
          <a:off x="679938" y="506436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25F3ABE2-3705-44B4-AFAE-A19F291AD832}"/>
            </a:ext>
          </a:extLst>
        </xdr:cNvPr>
        <xdr:cNvCxnSpPr/>
      </xdr:nvCxnSpPr>
      <xdr:spPr>
        <a:xfrm>
          <a:off x="703385" y="750394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0DFE3D12-9322-4D2B-9237-A484AD94DB0A}"/>
            </a:ext>
          </a:extLst>
        </xdr:cNvPr>
        <xdr:cNvSpPr txBox="1"/>
      </xdr:nvSpPr>
      <xdr:spPr>
        <a:xfrm>
          <a:off x="280167" y="73643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 xmlns:a16="http://schemas.microsoft.com/office/drawing/2014/main" id="{8DA21E38-4B01-4EED-9AA7-71212DB50703}"/>
            </a:ext>
          </a:extLst>
        </xdr:cNvPr>
        <xdr:cNvCxnSpPr/>
      </xdr:nvCxnSpPr>
      <xdr:spPr>
        <a:xfrm>
          <a:off x="703385" y="718264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 xmlns:a16="http://schemas.microsoft.com/office/drawing/2014/main" id="{FC24E658-294C-4A08-A565-AA62538BF64D}"/>
            </a:ext>
          </a:extLst>
        </xdr:cNvPr>
        <xdr:cNvSpPr txBox="1"/>
      </xdr:nvSpPr>
      <xdr:spPr>
        <a:xfrm>
          <a:off x="280167" y="70430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 xmlns:a16="http://schemas.microsoft.com/office/drawing/2014/main" id="{22DEFC7B-8A6E-427B-A535-40C48BAFC8C3}"/>
            </a:ext>
          </a:extLst>
        </xdr:cNvPr>
        <xdr:cNvCxnSpPr/>
      </xdr:nvCxnSpPr>
      <xdr:spPr>
        <a:xfrm>
          <a:off x="703385" y="686134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 xmlns:a16="http://schemas.microsoft.com/office/drawing/2014/main" id="{35767811-521D-4448-89C5-474600D0D994}"/>
            </a:ext>
          </a:extLst>
        </xdr:cNvPr>
        <xdr:cNvSpPr txBox="1"/>
      </xdr:nvSpPr>
      <xdr:spPr>
        <a:xfrm>
          <a:off x="344287" y="672176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 xmlns:a16="http://schemas.microsoft.com/office/drawing/2014/main" id="{71392DF1-7EC5-46A0-AAC9-91A310ADA4F7}"/>
            </a:ext>
          </a:extLst>
        </xdr:cNvPr>
        <xdr:cNvCxnSpPr/>
      </xdr:nvCxnSpPr>
      <xdr:spPr>
        <a:xfrm>
          <a:off x="703385" y="654005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 xmlns:a16="http://schemas.microsoft.com/office/drawing/2014/main" id="{B88F8102-7BBE-46DE-98AB-25D55146B0E9}"/>
            </a:ext>
          </a:extLst>
        </xdr:cNvPr>
        <xdr:cNvSpPr txBox="1"/>
      </xdr:nvSpPr>
      <xdr:spPr>
        <a:xfrm>
          <a:off x="344287" y="64004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 xmlns:a16="http://schemas.microsoft.com/office/drawing/2014/main" id="{E0D1EFE8-5CB5-4168-ADA9-76ED141870FF}"/>
            </a:ext>
          </a:extLst>
        </xdr:cNvPr>
        <xdr:cNvCxnSpPr/>
      </xdr:nvCxnSpPr>
      <xdr:spPr>
        <a:xfrm>
          <a:off x="703385" y="6218757"/>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 xmlns:a16="http://schemas.microsoft.com/office/drawing/2014/main" id="{28ECE6BF-9B0C-4181-80D6-21274D976CE0}"/>
            </a:ext>
          </a:extLst>
        </xdr:cNvPr>
        <xdr:cNvSpPr txBox="1"/>
      </xdr:nvSpPr>
      <xdr:spPr>
        <a:xfrm>
          <a:off x="344287" y="60791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 xmlns:a16="http://schemas.microsoft.com/office/drawing/2014/main" id="{0CEB45B3-207E-42B8-A574-ECCB455BE0F7}"/>
            </a:ext>
          </a:extLst>
        </xdr:cNvPr>
        <xdr:cNvCxnSpPr/>
      </xdr:nvCxnSpPr>
      <xdr:spPr>
        <a:xfrm>
          <a:off x="703385" y="589746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 xmlns:a16="http://schemas.microsoft.com/office/drawing/2014/main" id="{4D09E77A-BF99-473E-A87C-5F5970F51AC8}"/>
            </a:ext>
          </a:extLst>
        </xdr:cNvPr>
        <xdr:cNvSpPr txBox="1"/>
      </xdr:nvSpPr>
      <xdr:spPr>
        <a:xfrm>
          <a:off x="344287" y="57552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 xmlns:a16="http://schemas.microsoft.com/office/drawing/2014/main" id="{E07F5604-8F69-41C7-8EF0-0090E265F6FA}"/>
            </a:ext>
          </a:extLst>
        </xdr:cNvPr>
        <xdr:cNvCxnSpPr/>
      </xdr:nvCxnSpPr>
      <xdr:spPr>
        <a:xfrm>
          <a:off x="703385" y="557352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 xmlns:a16="http://schemas.microsoft.com/office/drawing/2014/main" id="{6C87CC8F-6952-4D0C-BA6A-F04DB28DC584}"/>
            </a:ext>
          </a:extLst>
        </xdr:cNvPr>
        <xdr:cNvSpPr txBox="1"/>
      </xdr:nvSpPr>
      <xdr:spPr>
        <a:xfrm>
          <a:off x="393753" y="54339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 xmlns:a16="http://schemas.microsoft.com/office/drawing/2014/main" id="{F02A9987-29A9-497F-8CBB-32DC0FED4777}"/>
            </a:ext>
          </a:extLst>
        </xdr:cNvPr>
        <xdr:cNvCxnSpPr/>
      </xdr:nvCxnSpPr>
      <xdr:spPr>
        <a:xfrm>
          <a:off x="703385" y="525223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 xmlns:a16="http://schemas.microsoft.com/office/drawing/2014/main" id="{1B4C4D5B-8DB5-4B70-90D3-F08D37CA8460}"/>
            </a:ext>
          </a:extLst>
        </xdr:cNvPr>
        <xdr:cNvSpPr/>
      </xdr:nvSpPr>
      <xdr:spPr>
        <a:xfrm>
          <a:off x="703385" y="5252232"/>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 xmlns:a16="http://schemas.microsoft.com/office/drawing/2014/main" id="{B4DC2DCF-68BB-4161-81B0-751B41B3C432}"/>
            </a:ext>
          </a:extLst>
        </xdr:cNvPr>
        <xdr:cNvCxnSpPr/>
      </xdr:nvCxnSpPr>
      <xdr:spPr>
        <a:xfrm flipV="1">
          <a:off x="4283173" y="5606184"/>
          <a:ext cx="0" cy="157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 xmlns:a16="http://schemas.microsoft.com/office/drawing/2014/main" id="{79EC75B5-8447-4442-96CB-A31440602FAD}"/>
            </a:ext>
          </a:extLst>
        </xdr:cNvPr>
        <xdr:cNvSpPr txBox="1"/>
      </xdr:nvSpPr>
      <xdr:spPr>
        <a:xfrm>
          <a:off x="4321908" y="718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 xmlns:a16="http://schemas.microsoft.com/office/drawing/2014/main" id="{6A2A6D55-AF6D-4696-B740-5531A1E9C6B3}"/>
            </a:ext>
          </a:extLst>
        </xdr:cNvPr>
        <xdr:cNvCxnSpPr/>
      </xdr:nvCxnSpPr>
      <xdr:spPr>
        <a:xfrm>
          <a:off x="4209562" y="7182645"/>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 xmlns:a16="http://schemas.microsoft.com/office/drawing/2014/main" id="{A4419023-E8A8-4AA1-B38E-35F5F62E7303}"/>
            </a:ext>
          </a:extLst>
        </xdr:cNvPr>
        <xdr:cNvSpPr txBox="1"/>
      </xdr:nvSpPr>
      <xdr:spPr>
        <a:xfrm>
          <a:off x="4321908" y="53866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 xmlns:a16="http://schemas.microsoft.com/office/drawing/2014/main" id="{603EB835-6C5E-42C4-871E-D41403CFA0D8}"/>
            </a:ext>
          </a:extLst>
        </xdr:cNvPr>
        <xdr:cNvCxnSpPr/>
      </xdr:nvCxnSpPr>
      <xdr:spPr>
        <a:xfrm>
          <a:off x="4209562" y="5606184"/>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a:extLst>
            <a:ext uri="{FF2B5EF4-FFF2-40B4-BE49-F238E27FC236}">
              <a16:creationId xmlns="" xmlns:a16="http://schemas.microsoft.com/office/drawing/2014/main" id="{B15C324E-4906-4CA7-997F-88BFF43482A3}"/>
            </a:ext>
          </a:extLst>
        </xdr:cNvPr>
        <xdr:cNvSpPr txBox="1"/>
      </xdr:nvSpPr>
      <xdr:spPr>
        <a:xfrm>
          <a:off x="4321908" y="6049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a:extLst>
            <a:ext uri="{FF2B5EF4-FFF2-40B4-BE49-F238E27FC236}">
              <a16:creationId xmlns="" xmlns:a16="http://schemas.microsoft.com/office/drawing/2014/main" id="{181C099D-B6D4-4409-AB53-A6A5F9595CE2}"/>
            </a:ext>
          </a:extLst>
        </xdr:cNvPr>
        <xdr:cNvSpPr/>
      </xdr:nvSpPr>
      <xdr:spPr>
        <a:xfrm>
          <a:off x="4233008" y="6195716"/>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a:extLst>
            <a:ext uri="{FF2B5EF4-FFF2-40B4-BE49-F238E27FC236}">
              <a16:creationId xmlns="" xmlns:a16="http://schemas.microsoft.com/office/drawing/2014/main" id="{98A0B0A2-32A7-4A16-85BE-495E653F082F}"/>
            </a:ext>
          </a:extLst>
        </xdr:cNvPr>
        <xdr:cNvSpPr/>
      </xdr:nvSpPr>
      <xdr:spPr>
        <a:xfrm>
          <a:off x="3468077" y="6200615"/>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a:extLst>
            <a:ext uri="{FF2B5EF4-FFF2-40B4-BE49-F238E27FC236}">
              <a16:creationId xmlns="" xmlns:a16="http://schemas.microsoft.com/office/drawing/2014/main" id="{EF88085A-2A12-4C03-90B7-5199B76C31A0}"/>
            </a:ext>
          </a:extLst>
        </xdr:cNvPr>
        <xdr:cNvSpPr/>
      </xdr:nvSpPr>
      <xdr:spPr>
        <a:xfrm>
          <a:off x="2637692" y="6192450"/>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 xmlns:a16="http://schemas.microsoft.com/office/drawing/2014/main" id="{41670114-505C-4507-9E11-1089A1547C55}"/>
            </a:ext>
          </a:extLst>
        </xdr:cNvPr>
        <xdr:cNvSpPr/>
      </xdr:nvSpPr>
      <xdr:spPr>
        <a:xfrm>
          <a:off x="1821962" y="6192450"/>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 xmlns:a16="http://schemas.microsoft.com/office/drawing/2014/main" id="{B8F15709-2BFC-4A88-8054-6EB33E5C10A3}"/>
            </a:ext>
          </a:extLst>
        </xdr:cNvPr>
        <xdr:cNvSpPr/>
      </xdr:nvSpPr>
      <xdr:spPr>
        <a:xfrm>
          <a:off x="1006231" y="6182653"/>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8B7516ED-8B30-4D38-B158-66E98E6F6032}"/>
            </a:ext>
          </a:extLst>
        </xdr:cNvPr>
        <xdr:cNvSpPr txBox="1"/>
      </xdr:nvSpPr>
      <xdr:spPr>
        <a:xfrm>
          <a:off x="410796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F9C4C3B3-F56B-44CC-9A1E-41A6FF193E17}"/>
            </a:ext>
          </a:extLst>
        </xdr:cNvPr>
        <xdr:cNvSpPr txBox="1"/>
      </xdr:nvSpPr>
      <xdr:spPr>
        <a:xfrm>
          <a:off x="3343031"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8199F543-0869-49EF-A57A-9D1D55F74C29}"/>
            </a:ext>
          </a:extLst>
        </xdr:cNvPr>
        <xdr:cNvSpPr txBox="1"/>
      </xdr:nvSpPr>
      <xdr:spPr>
        <a:xfrm>
          <a:off x="2512646"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34CDC00A-C4E6-443C-BA49-53EF06593A02}"/>
            </a:ext>
          </a:extLst>
        </xdr:cNvPr>
        <xdr:cNvSpPr txBox="1"/>
      </xdr:nvSpPr>
      <xdr:spPr>
        <a:xfrm>
          <a:off x="1696915"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 xmlns:a16="http://schemas.microsoft.com/office/drawing/2014/main" id="{FBEA596F-32DF-47B8-9F00-62E11B8C821B}"/>
            </a:ext>
          </a:extLst>
        </xdr:cNvPr>
        <xdr:cNvSpPr txBox="1"/>
      </xdr:nvSpPr>
      <xdr:spPr>
        <a:xfrm>
          <a:off x="881185"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4" name="楕円 73">
          <a:extLst>
            <a:ext uri="{FF2B5EF4-FFF2-40B4-BE49-F238E27FC236}">
              <a16:creationId xmlns="" xmlns:a16="http://schemas.microsoft.com/office/drawing/2014/main" id="{B396A2D1-2BEC-4226-98F5-FF2B50B7EEBC}"/>
            </a:ext>
          </a:extLst>
        </xdr:cNvPr>
        <xdr:cNvSpPr/>
      </xdr:nvSpPr>
      <xdr:spPr>
        <a:xfrm>
          <a:off x="4233008" y="6554568"/>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5" name="【図書館】&#10;有形固定資産減価償却率該当値テキスト">
          <a:extLst>
            <a:ext uri="{FF2B5EF4-FFF2-40B4-BE49-F238E27FC236}">
              <a16:creationId xmlns="" xmlns:a16="http://schemas.microsoft.com/office/drawing/2014/main" id="{CA5987FE-123D-4676-8A96-EDF777F8D055}"/>
            </a:ext>
          </a:extLst>
        </xdr:cNvPr>
        <xdr:cNvSpPr txBox="1"/>
      </xdr:nvSpPr>
      <xdr:spPr>
        <a:xfrm>
          <a:off x="4321908" y="653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6" name="楕円 75">
          <a:extLst>
            <a:ext uri="{FF2B5EF4-FFF2-40B4-BE49-F238E27FC236}">
              <a16:creationId xmlns="" xmlns:a16="http://schemas.microsoft.com/office/drawing/2014/main" id="{5C537239-5FB2-4A2D-A0EB-7307AB727D5F}"/>
            </a:ext>
          </a:extLst>
        </xdr:cNvPr>
        <xdr:cNvSpPr/>
      </xdr:nvSpPr>
      <xdr:spPr>
        <a:xfrm>
          <a:off x="3468077" y="6521911"/>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19050</xdr:rowOff>
    </xdr:to>
    <xdr:cxnSp macro="">
      <xdr:nvCxnSpPr>
        <xdr:cNvPr id="77" name="直線コネクタ 76">
          <a:extLst>
            <a:ext uri="{FF2B5EF4-FFF2-40B4-BE49-F238E27FC236}">
              <a16:creationId xmlns="" xmlns:a16="http://schemas.microsoft.com/office/drawing/2014/main" id="{2EEC7978-3EFE-40F0-B063-033ED12D0902}"/>
            </a:ext>
          </a:extLst>
        </xdr:cNvPr>
        <xdr:cNvCxnSpPr/>
      </xdr:nvCxnSpPr>
      <xdr:spPr>
        <a:xfrm>
          <a:off x="3518877" y="6572711"/>
          <a:ext cx="764931" cy="3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74385</xdr:rowOff>
    </xdr:from>
    <xdr:to>
      <xdr:col>15</xdr:col>
      <xdr:colOff>101600</xdr:colOff>
      <xdr:row>39</xdr:row>
      <xdr:rowOff>4535</xdr:rowOff>
    </xdr:to>
    <xdr:sp macro="" textlink="">
      <xdr:nvSpPr>
        <xdr:cNvPr id="78" name="楕円 77">
          <a:extLst>
            <a:ext uri="{FF2B5EF4-FFF2-40B4-BE49-F238E27FC236}">
              <a16:creationId xmlns="" xmlns:a16="http://schemas.microsoft.com/office/drawing/2014/main" id="{6D7BF15C-EC8D-4387-B7A0-5BEAC99E90D7}"/>
            </a:ext>
          </a:extLst>
        </xdr:cNvPr>
        <xdr:cNvSpPr/>
      </xdr:nvSpPr>
      <xdr:spPr>
        <a:xfrm>
          <a:off x="2637692" y="6489253"/>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125185</xdr:rowOff>
    </xdr:from>
    <xdr:to>
      <xdr:col>19</xdr:col>
      <xdr:colOff>177800</xdr:colOff>
      <xdr:row>38</xdr:row>
      <xdr:rowOff>157843</xdr:rowOff>
    </xdr:to>
    <xdr:cxnSp macro="">
      <xdr:nvCxnSpPr>
        <xdr:cNvPr id="79" name="直線コネクタ 78">
          <a:extLst>
            <a:ext uri="{FF2B5EF4-FFF2-40B4-BE49-F238E27FC236}">
              <a16:creationId xmlns="" xmlns:a16="http://schemas.microsoft.com/office/drawing/2014/main" id="{4439E0DA-E98D-4DFA-A1DE-0D40171B1E62}"/>
            </a:ext>
          </a:extLst>
        </xdr:cNvPr>
        <xdr:cNvCxnSpPr/>
      </xdr:nvCxnSpPr>
      <xdr:spPr>
        <a:xfrm>
          <a:off x="2688492" y="6540053"/>
          <a:ext cx="830385"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80" name="楕円 79">
          <a:extLst>
            <a:ext uri="{FF2B5EF4-FFF2-40B4-BE49-F238E27FC236}">
              <a16:creationId xmlns="" xmlns:a16="http://schemas.microsoft.com/office/drawing/2014/main" id="{0CFA74F0-1BE7-4D8C-A965-8A711017D093}"/>
            </a:ext>
          </a:extLst>
        </xdr:cNvPr>
        <xdr:cNvSpPr/>
      </xdr:nvSpPr>
      <xdr:spPr>
        <a:xfrm>
          <a:off x="1821962" y="64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92528</xdr:rowOff>
    </xdr:from>
    <xdr:to>
      <xdr:col>15</xdr:col>
      <xdr:colOff>50800</xdr:colOff>
      <xdr:row>38</xdr:row>
      <xdr:rowOff>125185</xdr:rowOff>
    </xdr:to>
    <xdr:cxnSp macro="">
      <xdr:nvCxnSpPr>
        <xdr:cNvPr id="81" name="直線コネクタ 80">
          <a:extLst>
            <a:ext uri="{FF2B5EF4-FFF2-40B4-BE49-F238E27FC236}">
              <a16:creationId xmlns="" xmlns:a16="http://schemas.microsoft.com/office/drawing/2014/main" id="{EA031976-6D9E-4C5A-94D4-D6761455E1E7}"/>
            </a:ext>
          </a:extLst>
        </xdr:cNvPr>
        <xdr:cNvCxnSpPr/>
      </xdr:nvCxnSpPr>
      <xdr:spPr>
        <a:xfrm>
          <a:off x="1872762" y="6507396"/>
          <a:ext cx="81573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9072</xdr:rowOff>
    </xdr:from>
    <xdr:to>
      <xdr:col>6</xdr:col>
      <xdr:colOff>38100</xdr:colOff>
      <xdr:row>38</xdr:row>
      <xdr:rowOff>110672</xdr:rowOff>
    </xdr:to>
    <xdr:sp macro="" textlink="">
      <xdr:nvSpPr>
        <xdr:cNvPr id="82" name="楕円 81">
          <a:extLst>
            <a:ext uri="{FF2B5EF4-FFF2-40B4-BE49-F238E27FC236}">
              <a16:creationId xmlns="" xmlns:a16="http://schemas.microsoft.com/office/drawing/2014/main" id="{082A32C7-9E9F-4B18-8FA6-A86EC0B3CF49}"/>
            </a:ext>
          </a:extLst>
        </xdr:cNvPr>
        <xdr:cNvSpPr/>
      </xdr:nvSpPr>
      <xdr:spPr>
        <a:xfrm>
          <a:off x="1006231" y="6423940"/>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59872</xdr:rowOff>
    </xdr:from>
    <xdr:to>
      <xdr:col>10</xdr:col>
      <xdr:colOff>114300</xdr:colOff>
      <xdr:row>38</xdr:row>
      <xdr:rowOff>92528</xdr:rowOff>
    </xdr:to>
    <xdr:cxnSp macro="">
      <xdr:nvCxnSpPr>
        <xdr:cNvPr id="83" name="直線コネクタ 82">
          <a:extLst>
            <a:ext uri="{FF2B5EF4-FFF2-40B4-BE49-F238E27FC236}">
              <a16:creationId xmlns="" xmlns:a16="http://schemas.microsoft.com/office/drawing/2014/main" id="{DD66ED97-ECD0-47A6-B074-DC178012A840}"/>
            </a:ext>
          </a:extLst>
        </xdr:cNvPr>
        <xdr:cNvCxnSpPr/>
      </xdr:nvCxnSpPr>
      <xdr:spPr>
        <a:xfrm>
          <a:off x="1057031" y="6474740"/>
          <a:ext cx="815731"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a:extLst>
            <a:ext uri="{FF2B5EF4-FFF2-40B4-BE49-F238E27FC236}">
              <a16:creationId xmlns="" xmlns:a16="http://schemas.microsoft.com/office/drawing/2014/main" id="{070D1E91-A2BA-4A54-85DD-3AF4F714137C}"/>
            </a:ext>
          </a:extLst>
        </xdr:cNvPr>
        <xdr:cNvSpPr txBox="1"/>
      </xdr:nvSpPr>
      <xdr:spPr>
        <a:xfrm>
          <a:off x="3318275" y="597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a:extLst>
            <a:ext uri="{FF2B5EF4-FFF2-40B4-BE49-F238E27FC236}">
              <a16:creationId xmlns="" xmlns:a16="http://schemas.microsoft.com/office/drawing/2014/main" id="{FDACBBD7-D131-4CB3-AC09-099FA657F0B6}"/>
            </a:ext>
          </a:extLst>
        </xdr:cNvPr>
        <xdr:cNvSpPr txBox="1"/>
      </xdr:nvSpPr>
      <xdr:spPr>
        <a:xfrm>
          <a:off x="2500590" y="597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 xmlns:a16="http://schemas.microsoft.com/office/drawing/2014/main" id="{0BB8A5D8-C463-46BB-A99D-F7F72E2F60DA}"/>
            </a:ext>
          </a:extLst>
        </xdr:cNvPr>
        <xdr:cNvSpPr txBox="1"/>
      </xdr:nvSpPr>
      <xdr:spPr>
        <a:xfrm>
          <a:off x="1684859" y="597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 xmlns:a16="http://schemas.microsoft.com/office/drawing/2014/main" id="{DA53D1E8-5E43-4CC9-A776-E40E91C904D3}"/>
            </a:ext>
          </a:extLst>
        </xdr:cNvPr>
        <xdr:cNvSpPr txBox="1"/>
      </xdr:nvSpPr>
      <xdr:spPr>
        <a:xfrm>
          <a:off x="869129" y="5960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28320</xdr:rowOff>
    </xdr:from>
    <xdr:ext cx="405111" cy="259045"/>
    <xdr:sp macro="" textlink="">
      <xdr:nvSpPr>
        <xdr:cNvPr id="88" name="n_1mainValue【図書館】&#10;有形固定資産減価償却率">
          <a:extLst>
            <a:ext uri="{FF2B5EF4-FFF2-40B4-BE49-F238E27FC236}">
              <a16:creationId xmlns="" xmlns:a16="http://schemas.microsoft.com/office/drawing/2014/main" id="{160DD840-87F3-4326-80D9-42579A796D8E}"/>
            </a:ext>
          </a:extLst>
        </xdr:cNvPr>
        <xdr:cNvSpPr txBox="1"/>
      </xdr:nvSpPr>
      <xdr:spPr>
        <a:xfrm>
          <a:off x="3318275"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167112</xdr:rowOff>
    </xdr:from>
    <xdr:ext cx="405111" cy="259045"/>
    <xdr:sp macro="" textlink="">
      <xdr:nvSpPr>
        <xdr:cNvPr id="89" name="n_2mainValue【図書館】&#10;有形固定資産減価償却率">
          <a:extLst>
            <a:ext uri="{FF2B5EF4-FFF2-40B4-BE49-F238E27FC236}">
              <a16:creationId xmlns="" xmlns:a16="http://schemas.microsoft.com/office/drawing/2014/main" id="{6B6BC743-AD4B-4CA3-8862-B6EE915F1D45}"/>
            </a:ext>
          </a:extLst>
        </xdr:cNvPr>
        <xdr:cNvSpPr txBox="1"/>
      </xdr:nvSpPr>
      <xdr:spPr>
        <a:xfrm>
          <a:off x="2500590" y="658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134455</xdr:rowOff>
    </xdr:from>
    <xdr:ext cx="405111" cy="259045"/>
    <xdr:sp macro="" textlink="">
      <xdr:nvSpPr>
        <xdr:cNvPr id="90" name="n_3mainValue【図書館】&#10;有形固定資産減価償却率">
          <a:extLst>
            <a:ext uri="{FF2B5EF4-FFF2-40B4-BE49-F238E27FC236}">
              <a16:creationId xmlns="" xmlns:a16="http://schemas.microsoft.com/office/drawing/2014/main" id="{8B0D135E-18BA-45E1-960D-D4D08EA0EA90}"/>
            </a:ext>
          </a:extLst>
        </xdr:cNvPr>
        <xdr:cNvSpPr txBox="1"/>
      </xdr:nvSpPr>
      <xdr:spPr>
        <a:xfrm>
          <a:off x="1684859" y="654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91" name="n_4mainValue【図書館】&#10;有形固定資産減価償却率">
          <a:extLst>
            <a:ext uri="{FF2B5EF4-FFF2-40B4-BE49-F238E27FC236}">
              <a16:creationId xmlns="" xmlns:a16="http://schemas.microsoft.com/office/drawing/2014/main" id="{1097D6A7-EDC2-4E4A-B7F6-5599FBFD834B}"/>
            </a:ext>
          </a:extLst>
        </xdr:cNvPr>
        <xdr:cNvSpPr txBox="1"/>
      </xdr:nvSpPr>
      <xdr:spPr>
        <a:xfrm>
          <a:off x="869129" y="65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 xmlns:a16="http://schemas.microsoft.com/office/drawing/2014/main" id="{94075248-587C-4EA1-8704-52EB28C1CDC8}"/>
            </a:ext>
          </a:extLst>
        </xdr:cNvPr>
        <xdr:cNvSpPr/>
      </xdr:nvSpPr>
      <xdr:spPr>
        <a:xfrm>
          <a:off x="6105769" y="4127695"/>
          <a:ext cx="4358054"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 xmlns:a16="http://schemas.microsoft.com/office/drawing/2014/main" id="{F3AF4DEF-C98C-41E3-9B9F-C66DB89A6DA7}"/>
            </a:ext>
          </a:extLst>
        </xdr:cNvPr>
        <xdr:cNvSpPr/>
      </xdr:nvSpPr>
      <xdr:spPr>
        <a:xfrm>
          <a:off x="6218115" y="4777545"/>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 xmlns:a16="http://schemas.microsoft.com/office/drawing/2014/main" id="{BA3C5041-A56D-4863-A3DD-935DA4E6AD76}"/>
            </a:ext>
          </a:extLst>
        </xdr:cNvPr>
        <xdr:cNvSpPr/>
      </xdr:nvSpPr>
      <xdr:spPr>
        <a:xfrm>
          <a:off x="6218115" y="4978107"/>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 xmlns:a16="http://schemas.microsoft.com/office/drawing/2014/main" id="{9DD02A5F-DF76-49A6-AB01-39F4B6F521D1}"/>
            </a:ext>
          </a:extLst>
        </xdr:cNvPr>
        <xdr:cNvSpPr/>
      </xdr:nvSpPr>
      <xdr:spPr>
        <a:xfrm>
          <a:off x="7160846"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 xmlns:a16="http://schemas.microsoft.com/office/drawing/2014/main" id="{C512D807-6DD6-45CB-B62A-64888DB5A3D1}"/>
            </a:ext>
          </a:extLst>
        </xdr:cNvPr>
        <xdr:cNvSpPr/>
      </xdr:nvSpPr>
      <xdr:spPr>
        <a:xfrm>
          <a:off x="7160846"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 xmlns:a16="http://schemas.microsoft.com/office/drawing/2014/main" id="{9500BFBD-7F62-4A04-B743-3D1DEB17660A}"/>
            </a:ext>
          </a:extLst>
        </xdr:cNvPr>
        <xdr:cNvSpPr/>
      </xdr:nvSpPr>
      <xdr:spPr>
        <a:xfrm>
          <a:off x="8215923"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 xmlns:a16="http://schemas.microsoft.com/office/drawing/2014/main" id="{91F4B07E-03DC-44E7-8509-DDFEE8A36B1B}"/>
            </a:ext>
          </a:extLst>
        </xdr:cNvPr>
        <xdr:cNvSpPr/>
      </xdr:nvSpPr>
      <xdr:spPr>
        <a:xfrm>
          <a:off x="8215923"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 xmlns:a16="http://schemas.microsoft.com/office/drawing/2014/main" id="{B5066811-4D72-48F7-A59E-9B615BB012ED}"/>
            </a:ext>
          </a:extLst>
        </xdr:cNvPr>
        <xdr:cNvSpPr/>
      </xdr:nvSpPr>
      <xdr:spPr>
        <a:xfrm>
          <a:off x="6105769" y="5252232"/>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 xmlns:a16="http://schemas.microsoft.com/office/drawing/2014/main" id="{9D88A23E-F565-4071-8299-F0A96CC841CF}"/>
            </a:ext>
          </a:extLst>
        </xdr:cNvPr>
        <xdr:cNvSpPr txBox="1"/>
      </xdr:nvSpPr>
      <xdr:spPr>
        <a:xfrm>
          <a:off x="6067669" y="506436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 xmlns:a16="http://schemas.microsoft.com/office/drawing/2014/main" id="{491EE195-50DB-4657-B9BC-C9FC3201153A}"/>
            </a:ext>
          </a:extLst>
        </xdr:cNvPr>
        <xdr:cNvCxnSpPr/>
      </xdr:nvCxnSpPr>
      <xdr:spPr>
        <a:xfrm>
          <a:off x="6105769" y="750394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 xmlns:a16="http://schemas.microsoft.com/office/drawing/2014/main" id="{CB86E23A-7F2F-4CD1-A880-3532D9B83C37}"/>
            </a:ext>
          </a:extLst>
        </xdr:cNvPr>
        <xdr:cNvCxnSpPr/>
      </xdr:nvCxnSpPr>
      <xdr:spPr>
        <a:xfrm>
          <a:off x="6105769" y="7128217"/>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 xmlns:a16="http://schemas.microsoft.com/office/drawing/2014/main" id="{B12377E2-249E-4CE9-946A-2022EA42E591}"/>
            </a:ext>
          </a:extLst>
        </xdr:cNvPr>
        <xdr:cNvSpPr txBox="1"/>
      </xdr:nvSpPr>
      <xdr:spPr>
        <a:xfrm>
          <a:off x="5667898" y="698863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 xmlns:a16="http://schemas.microsoft.com/office/drawing/2014/main" id="{8D953F88-C91A-4D8C-827B-2E71F9C43611}"/>
            </a:ext>
          </a:extLst>
        </xdr:cNvPr>
        <xdr:cNvCxnSpPr/>
      </xdr:nvCxnSpPr>
      <xdr:spPr>
        <a:xfrm>
          <a:off x="6105769" y="675249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 xmlns:a16="http://schemas.microsoft.com/office/drawing/2014/main" id="{769F6ABB-4BBB-4C84-8B78-72A758581F82}"/>
            </a:ext>
          </a:extLst>
        </xdr:cNvPr>
        <xdr:cNvSpPr txBox="1"/>
      </xdr:nvSpPr>
      <xdr:spPr>
        <a:xfrm>
          <a:off x="5667898" y="661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 xmlns:a16="http://schemas.microsoft.com/office/drawing/2014/main" id="{B87BA4C4-1E4A-4289-8119-6591C41E2FAD}"/>
            </a:ext>
          </a:extLst>
        </xdr:cNvPr>
        <xdr:cNvCxnSpPr/>
      </xdr:nvCxnSpPr>
      <xdr:spPr>
        <a:xfrm>
          <a:off x="6105769" y="6379405"/>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 xmlns:a16="http://schemas.microsoft.com/office/drawing/2014/main" id="{4DE5088D-B245-43D9-BD55-578410482695}"/>
            </a:ext>
          </a:extLst>
        </xdr:cNvPr>
        <xdr:cNvSpPr txBox="1"/>
      </xdr:nvSpPr>
      <xdr:spPr>
        <a:xfrm>
          <a:off x="5667898" y="62398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 xmlns:a16="http://schemas.microsoft.com/office/drawing/2014/main" id="{72DAFC7C-211F-41AE-B52D-9331C7054A42}"/>
            </a:ext>
          </a:extLst>
        </xdr:cNvPr>
        <xdr:cNvCxnSpPr/>
      </xdr:nvCxnSpPr>
      <xdr:spPr>
        <a:xfrm>
          <a:off x="6105769" y="6003681"/>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 xmlns:a16="http://schemas.microsoft.com/office/drawing/2014/main" id="{6CA7A715-7993-4A5D-B3F2-3A1FEA28E7A3}"/>
            </a:ext>
          </a:extLst>
        </xdr:cNvPr>
        <xdr:cNvSpPr txBox="1"/>
      </xdr:nvSpPr>
      <xdr:spPr>
        <a:xfrm>
          <a:off x="5667898" y="58640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 xmlns:a16="http://schemas.microsoft.com/office/drawing/2014/main" id="{D5E4121C-8934-4E0A-BD98-7EE841708BAB}"/>
            </a:ext>
          </a:extLst>
        </xdr:cNvPr>
        <xdr:cNvCxnSpPr/>
      </xdr:nvCxnSpPr>
      <xdr:spPr>
        <a:xfrm>
          <a:off x="6105769" y="5627956"/>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 xmlns:a16="http://schemas.microsoft.com/office/drawing/2014/main" id="{D7A5B9B7-73E1-4119-A868-11559869F8A4}"/>
            </a:ext>
          </a:extLst>
        </xdr:cNvPr>
        <xdr:cNvSpPr txBox="1"/>
      </xdr:nvSpPr>
      <xdr:spPr>
        <a:xfrm>
          <a:off x="5667898" y="54883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 xmlns:a16="http://schemas.microsoft.com/office/drawing/2014/main" id="{33FAFA12-A6FF-47D1-985A-0E5E31F1164A}"/>
            </a:ext>
          </a:extLst>
        </xdr:cNvPr>
        <xdr:cNvCxnSpPr/>
      </xdr:nvCxnSpPr>
      <xdr:spPr>
        <a:xfrm>
          <a:off x="6105769" y="525223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 xmlns:a16="http://schemas.microsoft.com/office/drawing/2014/main" id="{B20F2989-A527-422E-AC0E-C7263D159B3B}"/>
            </a:ext>
          </a:extLst>
        </xdr:cNvPr>
        <xdr:cNvSpPr txBox="1"/>
      </xdr:nvSpPr>
      <xdr:spPr>
        <a:xfrm>
          <a:off x="5667898" y="51126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 xmlns:a16="http://schemas.microsoft.com/office/drawing/2014/main" id="{21A6BC62-028C-407D-8E95-C392B1EC36EA}"/>
            </a:ext>
          </a:extLst>
        </xdr:cNvPr>
        <xdr:cNvSpPr/>
      </xdr:nvSpPr>
      <xdr:spPr>
        <a:xfrm>
          <a:off x="6105769" y="5252232"/>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 xmlns:a16="http://schemas.microsoft.com/office/drawing/2014/main" id="{31902372-1794-4143-A4C4-9DA2E689BA4F}"/>
            </a:ext>
          </a:extLst>
        </xdr:cNvPr>
        <xdr:cNvCxnSpPr/>
      </xdr:nvCxnSpPr>
      <xdr:spPr>
        <a:xfrm flipV="1">
          <a:off x="9671489" y="5804388"/>
          <a:ext cx="0" cy="1289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 xmlns:a16="http://schemas.microsoft.com/office/drawing/2014/main" id="{5DA9EC3C-0976-4E31-BF85-9D38E0799467}"/>
            </a:ext>
          </a:extLst>
        </xdr:cNvPr>
        <xdr:cNvSpPr txBox="1"/>
      </xdr:nvSpPr>
      <xdr:spPr>
        <a:xfrm>
          <a:off x="9709638" y="709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 xmlns:a16="http://schemas.microsoft.com/office/drawing/2014/main" id="{534B29DD-9333-4942-856A-BC9B06D359B9}"/>
            </a:ext>
          </a:extLst>
        </xdr:cNvPr>
        <xdr:cNvCxnSpPr/>
      </xdr:nvCxnSpPr>
      <xdr:spPr>
        <a:xfrm>
          <a:off x="9597292" y="709392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a:extLst>
            <a:ext uri="{FF2B5EF4-FFF2-40B4-BE49-F238E27FC236}">
              <a16:creationId xmlns="" xmlns:a16="http://schemas.microsoft.com/office/drawing/2014/main" id="{E5DE57F9-5634-451D-B4B5-2541CA8A78E1}"/>
            </a:ext>
          </a:extLst>
        </xdr:cNvPr>
        <xdr:cNvSpPr txBox="1"/>
      </xdr:nvSpPr>
      <xdr:spPr>
        <a:xfrm>
          <a:off x="9709638" y="558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 xmlns:a16="http://schemas.microsoft.com/office/drawing/2014/main" id="{BDD746F0-7814-4DDF-85B3-0983A4D7DBCD}"/>
            </a:ext>
          </a:extLst>
        </xdr:cNvPr>
        <xdr:cNvCxnSpPr/>
      </xdr:nvCxnSpPr>
      <xdr:spPr>
        <a:xfrm>
          <a:off x="9597292" y="580438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a:extLst>
            <a:ext uri="{FF2B5EF4-FFF2-40B4-BE49-F238E27FC236}">
              <a16:creationId xmlns="" xmlns:a16="http://schemas.microsoft.com/office/drawing/2014/main" id="{1A30A69D-0EA1-4004-B973-F9BE516FC2A3}"/>
            </a:ext>
          </a:extLst>
        </xdr:cNvPr>
        <xdr:cNvSpPr txBox="1"/>
      </xdr:nvSpPr>
      <xdr:spPr>
        <a:xfrm>
          <a:off x="9709638" y="680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 xmlns:a16="http://schemas.microsoft.com/office/drawing/2014/main" id="{DB3F2D9A-D51F-467B-84DC-E44F99F8B83B}"/>
            </a:ext>
          </a:extLst>
        </xdr:cNvPr>
        <xdr:cNvSpPr/>
      </xdr:nvSpPr>
      <xdr:spPr>
        <a:xfrm>
          <a:off x="9635392" y="6823612"/>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 xmlns:a16="http://schemas.microsoft.com/office/drawing/2014/main" id="{707200FD-EE1F-4C0D-9803-BDBF282E97E3}"/>
            </a:ext>
          </a:extLst>
        </xdr:cNvPr>
        <xdr:cNvSpPr/>
      </xdr:nvSpPr>
      <xdr:spPr>
        <a:xfrm>
          <a:off x="8855808" y="6831232"/>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 xmlns:a16="http://schemas.microsoft.com/office/drawing/2014/main" id="{B7BDBEBD-F228-47D4-9463-E29521C6CEAA}"/>
            </a:ext>
          </a:extLst>
        </xdr:cNvPr>
        <xdr:cNvSpPr/>
      </xdr:nvSpPr>
      <xdr:spPr>
        <a:xfrm>
          <a:off x="8040077" y="6838852"/>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 xmlns:a16="http://schemas.microsoft.com/office/drawing/2014/main" id="{4707125C-9C1F-4BEC-8A55-DEC46EEC687C}"/>
            </a:ext>
          </a:extLst>
        </xdr:cNvPr>
        <xdr:cNvSpPr/>
      </xdr:nvSpPr>
      <xdr:spPr>
        <a:xfrm>
          <a:off x="7209692" y="6854092"/>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 xmlns:a16="http://schemas.microsoft.com/office/drawing/2014/main" id="{C6416494-C0A7-4853-821E-623ECDF096DA}"/>
            </a:ext>
          </a:extLst>
        </xdr:cNvPr>
        <xdr:cNvSpPr/>
      </xdr:nvSpPr>
      <xdr:spPr>
        <a:xfrm>
          <a:off x="6393962" y="6857902"/>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 xmlns:a16="http://schemas.microsoft.com/office/drawing/2014/main" id="{C33366A8-F7AA-4D75-84AE-63BEA2A23A22}"/>
            </a:ext>
          </a:extLst>
        </xdr:cNvPr>
        <xdr:cNvSpPr txBox="1"/>
      </xdr:nvSpPr>
      <xdr:spPr>
        <a:xfrm>
          <a:off x="949569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 xmlns:a16="http://schemas.microsoft.com/office/drawing/2014/main" id="{8A970AE6-78D1-4336-97AF-05EF34E253D1}"/>
            </a:ext>
          </a:extLst>
        </xdr:cNvPr>
        <xdr:cNvSpPr txBox="1"/>
      </xdr:nvSpPr>
      <xdr:spPr>
        <a:xfrm>
          <a:off x="8730762"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 xmlns:a16="http://schemas.microsoft.com/office/drawing/2014/main" id="{B4B65E6F-F677-4E53-9D97-6D2B220BF84A}"/>
            </a:ext>
          </a:extLst>
        </xdr:cNvPr>
        <xdr:cNvSpPr txBox="1"/>
      </xdr:nvSpPr>
      <xdr:spPr>
        <a:xfrm>
          <a:off x="7915031"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 xmlns:a16="http://schemas.microsoft.com/office/drawing/2014/main" id="{E5B0E016-17AF-45C6-AEE0-C2FB114A3D97}"/>
            </a:ext>
          </a:extLst>
        </xdr:cNvPr>
        <xdr:cNvSpPr txBox="1"/>
      </xdr:nvSpPr>
      <xdr:spPr>
        <a:xfrm>
          <a:off x="7084646"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 xmlns:a16="http://schemas.microsoft.com/office/drawing/2014/main" id="{CE6C899B-075E-48A8-A146-85CD5C809B8D}"/>
            </a:ext>
          </a:extLst>
        </xdr:cNvPr>
        <xdr:cNvSpPr txBox="1"/>
      </xdr:nvSpPr>
      <xdr:spPr>
        <a:xfrm>
          <a:off x="6268915" y="750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97790</xdr:rowOff>
    </xdr:from>
    <xdr:to>
      <xdr:col>55</xdr:col>
      <xdr:colOff>50800</xdr:colOff>
      <xdr:row>40</xdr:row>
      <xdr:rowOff>27940</xdr:rowOff>
    </xdr:to>
    <xdr:sp macro="" textlink="">
      <xdr:nvSpPr>
        <xdr:cNvPr id="131" name="楕円 130">
          <a:extLst>
            <a:ext uri="{FF2B5EF4-FFF2-40B4-BE49-F238E27FC236}">
              <a16:creationId xmlns="" xmlns:a16="http://schemas.microsoft.com/office/drawing/2014/main" id="{214411BF-4B41-4514-8C44-BF9EA66095A2}"/>
            </a:ext>
          </a:extLst>
        </xdr:cNvPr>
        <xdr:cNvSpPr/>
      </xdr:nvSpPr>
      <xdr:spPr>
        <a:xfrm>
          <a:off x="9635392" y="6681470"/>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120667</xdr:rowOff>
    </xdr:from>
    <xdr:ext cx="469744" cy="259045"/>
    <xdr:sp macro="" textlink="">
      <xdr:nvSpPr>
        <xdr:cNvPr id="132" name="【図書館】&#10;一人当たり面積該当値テキスト">
          <a:extLst>
            <a:ext uri="{FF2B5EF4-FFF2-40B4-BE49-F238E27FC236}">
              <a16:creationId xmlns="" xmlns:a16="http://schemas.microsoft.com/office/drawing/2014/main" id="{9F0FABE3-1B26-487B-BAFE-982B6416BAB7}"/>
            </a:ext>
          </a:extLst>
        </xdr:cNvPr>
        <xdr:cNvSpPr txBox="1"/>
      </xdr:nvSpPr>
      <xdr:spPr>
        <a:xfrm>
          <a:off x="9709638" y="653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33" name="楕円 132">
          <a:extLst>
            <a:ext uri="{FF2B5EF4-FFF2-40B4-BE49-F238E27FC236}">
              <a16:creationId xmlns="" xmlns:a16="http://schemas.microsoft.com/office/drawing/2014/main" id="{03912734-234A-45C2-A891-5E50023ED491}"/>
            </a:ext>
          </a:extLst>
        </xdr:cNvPr>
        <xdr:cNvSpPr/>
      </xdr:nvSpPr>
      <xdr:spPr>
        <a:xfrm>
          <a:off x="8855808" y="6689090"/>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148590</xdr:rowOff>
    </xdr:from>
    <xdr:to>
      <xdr:col>55</xdr:col>
      <xdr:colOff>0</xdr:colOff>
      <xdr:row>39</xdr:row>
      <xdr:rowOff>156210</xdr:rowOff>
    </xdr:to>
    <xdr:cxnSp macro="">
      <xdr:nvCxnSpPr>
        <xdr:cNvPr id="134" name="直線コネクタ 133">
          <a:extLst>
            <a:ext uri="{FF2B5EF4-FFF2-40B4-BE49-F238E27FC236}">
              <a16:creationId xmlns="" xmlns:a16="http://schemas.microsoft.com/office/drawing/2014/main" id="{0211DE29-08B1-4BB0-A9C0-0336D7E3478F}"/>
            </a:ext>
          </a:extLst>
        </xdr:cNvPr>
        <xdr:cNvCxnSpPr/>
      </xdr:nvCxnSpPr>
      <xdr:spPr>
        <a:xfrm flipV="1">
          <a:off x="8906608" y="6732270"/>
          <a:ext cx="76493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109220</xdr:rowOff>
    </xdr:from>
    <xdr:to>
      <xdr:col>46</xdr:col>
      <xdr:colOff>38100</xdr:colOff>
      <xdr:row>40</xdr:row>
      <xdr:rowOff>39370</xdr:rowOff>
    </xdr:to>
    <xdr:sp macro="" textlink="">
      <xdr:nvSpPr>
        <xdr:cNvPr id="135" name="楕円 134">
          <a:extLst>
            <a:ext uri="{FF2B5EF4-FFF2-40B4-BE49-F238E27FC236}">
              <a16:creationId xmlns="" xmlns:a16="http://schemas.microsoft.com/office/drawing/2014/main" id="{BA57E3B1-DE4C-420F-9097-7AFCEADE19A0}"/>
            </a:ext>
          </a:extLst>
        </xdr:cNvPr>
        <xdr:cNvSpPr/>
      </xdr:nvSpPr>
      <xdr:spPr>
        <a:xfrm>
          <a:off x="8040077" y="6692900"/>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160020</xdr:rowOff>
    </xdr:to>
    <xdr:cxnSp macro="">
      <xdr:nvCxnSpPr>
        <xdr:cNvPr id="136" name="直線コネクタ 135">
          <a:extLst>
            <a:ext uri="{FF2B5EF4-FFF2-40B4-BE49-F238E27FC236}">
              <a16:creationId xmlns="" xmlns:a16="http://schemas.microsoft.com/office/drawing/2014/main" id="{EF19B789-36A3-43F7-A984-ED7E0979365D}"/>
            </a:ext>
          </a:extLst>
        </xdr:cNvPr>
        <xdr:cNvCxnSpPr/>
      </xdr:nvCxnSpPr>
      <xdr:spPr>
        <a:xfrm flipV="1">
          <a:off x="8090877" y="6739890"/>
          <a:ext cx="815731"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116840</xdr:rowOff>
    </xdr:from>
    <xdr:to>
      <xdr:col>41</xdr:col>
      <xdr:colOff>101600</xdr:colOff>
      <xdr:row>40</xdr:row>
      <xdr:rowOff>46990</xdr:rowOff>
    </xdr:to>
    <xdr:sp macro="" textlink="">
      <xdr:nvSpPr>
        <xdr:cNvPr id="137" name="楕円 136">
          <a:extLst>
            <a:ext uri="{FF2B5EF4-FFF2-40B4-BE49-F238E27FC236}">
              <a16:creationId xmlns="" xmlns:a16="http://schemas.microsoft.com/office/drawing/2014/main" id="{4CBF9801-086E-4583-A9E4-777337308240}"/>
            </a:ext>
          </a:extLst>
        </xdr:cNvPr>
        <xdr:cNvSpPr/>
      </xdr:nvSpPr>
      <xdr:spPr>
        <a:xfrm>
          <a:off x="7209692" y="6700520"/>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160020</xdr:rowOff>
    </xdr:from>
    <xdr:to>
      <xdr:col>45</xdr:col>
      <xdr:colOff>177800</xdr:colOff>
      <xdr:row>39</xdr:row>
      <xdr:rowOff>167640</xdr:rowOff>
    </xdr:to>
    <xdr:cxnSp macro="">
      <xdr:nvCxnSpPr>
        <xdr:cNvPr id="138" name="直線コネクタ 137">
          <a:extLst>
            <a:ext uri="{FF2B5EF4-FFF2-40B4-BE49-F238E27FC236}">
              <a16:creationId xmlns="" xmlns:a16="http://schemas.microsoft.com/office/drawing/2014/main" id="{9E36A32D-7226-4580-809C-1F1238B63715}"/>
            </a:ext>
          </a:extLst>
        </xdr:cNvPr>
        <xdr:cNvCxnSpPr/>
      </xdr:nvCxnSpPr>
      <xdr:spPr>
        <a:xfrm flipV="1">
          <a:off x="7260492" y="6743700"/>
          <a:ext cx="83038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39" name="楕円 138">
          <a:extLst>
            <a:ext uri="{FF2B5EF4-FFF2-40B4-BE49-F238E27FC236}">
              <a16:creationId xmlns="" xmlns:a16="http://schemas.microsoft.com/office/drawing/2014/main" id="{C062776C-D47F-4B9E-B815-0980F322879E}"/>
            </a:ext>
          </a:extLst>
        </xdr:cNvPr>
        <xdr:cNvSpPr/>
      </xdr:nvSpPr>
      <xdr:spPr>
        <a:xfrm>
          <a:off x="6393962" y="6704330"/>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167640</xdr:rowOff>
    </xdr:from>
    <xdr:to>
      <xdr:col>41</xdr:col>
      <xdr:colOff>50800</xdr:colOff>
      <xdr:row>40</xdr:row>
      <xdr:rowOff>0</xdr:rowOff>
    </xdr:to>
    <xdr:cxnSp macro="">
      <xdr:nvCxnSpPr>
        <xdr:cNvPr id="140" name="直線コネクタ 139">
          <a:extLst>
            <a:ext uri="{FF2B5EF4-FFF2-40B4-BE49-F238E27FC236}">
              <a16:creationId xmlns="" xmlns:a16="http://schemas.microsoft.com/office/drawing/2014/main" id="{8A755C49-BEFC-47F3-B765-1B52DF9A279A}"/>
            </a:ext>
          </a:extLst>
        </xdr:cNvPr>
        <xdr:cNvCxnSpPr/>
      </xdr:nvCxnSpPr>
      <xdr:spPr>
        <a:xfrm flipV="1">
          <a:off x="6444762" y="6751320"/>
          <a:ext cx="81573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a:extLst>
            <a:ext uri="{FF2B5EF4-FFF2-40B4-BE49-F238E27FC236}">
              <a16:creationId xmlns="" xmlns:a16="http://schemas.microsoft.com/office/drawing/2014/main" id="{B7FEDE3E-90CF-46A0-9378-1600B298FFC3}"/>
            </a:ext>
          </a:extLst>
        </xdr:cNvPr>
        <xdr:cNvSpPr txBox="1"/>
      </xdr:nvSpPr>
      <xdr:spPr>
        <a:xfrm>
          <a:off x="8673689" y="692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a:extLst>
            <a:ext uri="{FF2B5EF4-FFF2-40B4-BE49-F238E27FC236}">
              <a16:creationId xmlns="" xmlns:a16="http://schemas.microsoft.com/office/drawing/2014/main" id="{E0D0966F-48AB-4608-AB9F-D8F8B8229A94}"/>
            </a:ext>
          </a:extLst>
        </xdr:cNvPr>
        <xdr:cNvSpPr txBox="1"/>
      </xdr:nvSpPr>
      <xdr:spPr>
        <a:xfrm>
          <a:off x="7870658" y="692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a:extLst>
            <a:ext uri="{FF2B5EF4-FFF2-40B4-BE49-F238E27FC236}">
              <a16:creationId xmlns="" xmlns:a16="http://schemas.microsoft.com/office/drawing/2014/main" id="{7A0AAF86-655F-4432-9EE8-338790631D47}"/>
            </a:ext>
          </a:extLst>
        </xdr:cNvPr>
        <xdr:cNvSpPr txBox="1"/>
      </xdr:nvSpPr>
      <xdr:spPr>
        <a:xfrm>
          <a:off x="7040273" y="694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a:extLst>
            <a:ext uri="{FF2B5EF4-FFF2-40B4-BE49-F238E27FC236}">
              <a16:creationId xmlns="" xmlns:a16="http://schemas.microsoft.com/office/drawing/2014/main" id="{11BA09AE-B89A-411B-AFF9-588B29100E77}"/>
            </a:ext>
          </a:extLst>
        </xdr:cNvPr>
        <xdr:cNvSpPr txBox="1"/>
      </xdr:nvSpPr>
      <xdr:spPr>
        <a:xfrm>
          <a:off x="6224542" y="694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52087</xdr:rowOff>
    </xdr:from>
    <xdr:ext cx="469744" cy="259045"/>
    <xdr:sp macro="" textlink="">
      <xdr:nvSpPr>
        <xdr:cNvPr id="145" name="n_1mainValue【図書館】&#10;一人当たり面積">
          <a:extLst>
            <a:ext uri="{FF2B5EF4-FFF2-40B4-BE49-F238E27FC236}">
              <a16:creationId xmlns="" xmlns:a16="http://schemas.microsoft.com/office/drawing/2014/main" id="{75DE7E1B-001A-413A-AC89-43BB76FAB159}"/>
            </a:ext>
          </a:extLst>
        </xdr:cNvPr>
        <xdr:cNvSpPr txBox="1"/>
      </xdr:nvSpPr>
      <xdr:spPr>
        <a:xfrm>
          <a:off x="8673689" y="646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55897</xdr:rowOff>
    </xdr:from>
    <xdr:ext cx="469744" cy="259045"/>
    <xdr:sp macro="" textlink="">
      <xdr:nvSpPr>
        <xdr:cNvPr id="146" name="n_2mainValue【図書館】&#10;一人当たり面積">
          <a:extLst>
            <a:ext uri="{FF2B5EF4-FFF2-40B4-BE49-F238E27FC236}">
              <a16:creationId xmlns="" xmlns:a16="http://schemas.microsoft.com/office/drawing/2014/main" id="{A67FE3F2-3433-4BFC-80D1-61CDBB63441B}"/>
            </a:ext>
          </a:extLst>
        </xdr:cNvPr>
        <xdr:cNvSpPr txBox="1"/>
      </xdr:nvSpPr>
      <xdr:spPr>
        <a:xfrm>
          <a:off x="7870658" y="647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63517</xdr:rowOff>
    </xdr:from>
    <xdr:ext cx="469744" cy="259045"/>
    <xdr:sp macro="" textlink="">
      <xdr:nvSpPr>
        <xdr:cNvPr id="147" name="n_3mainValue【図書館】&#10;一人当たり面積">
          <a:extLst>
            <a:ext uri="{FF2B5EF4-FFF2-40B4-BE49-F238E27FC236}">
              <a16:creationId xmlns="" xmlns:a16="http://schemas.microsoft.com/office/drawing/2014/main" id="{04BF939E-975A-4BBD-B4D7-4746740B19D2}"/>
            </a:ext>
          </a:extLst>
        </xdr:cNvPr>
        <xdr:cNvSpPr txBox="1"/>
      </xdr:nvSpPr>
      <xdr:spPr>
        <a:xfrm>
          <a:off x="7040273" y="647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67327</xdr:rowOff>
    </xdr:from>
    <xdr:ext cx="469744" cy="259045"/>
    <xdr:sp macro="" textlink="">
      <xdr:nvSpPr>
        <xdr:cNvPr id="148" name="n_4mainValue【図書館】&#10;一人当たり面積">
          <a:extLst>
            <a:ext uri="{FF2B5EF4-FFF2-40B4-BE49-F238E27FC236}">
              <a16:creationId xmlns="" xmlns:a16="http://schemas.microsoft.com/office/drawing/2014/main" id="{1D669023-A135-4235-BFF1-FF1D8FFCEB79}"/>
            </a:ext>
          </a:extLst>
        </xdr:cNvPr>
        <xdr:cNvSpPr txBox="1"/>
      </xdr:nvSpPr>
      <xdr:spPr>
        <a:xfrm>
          <a:off x="6224542" y="648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 xmlns:a16="http://schemas.microsoft.com/office/drawing/2014/main" id="{668B0F68-D5D2-4F74-B1CC-D2DEE0EABB90}"/>
            </a:ext>
          </a:extLst>
        </xdr:cNvPr>
        <xdr:cNvSpPr/>
      </xdr:nvSpPr>
      <xdr:spPr>
        <a:xfrm>
          <a:off x="703385" y="7879666"/>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 xmlns:a16="http://schemas.microsoft.com/office/drawing/2014/main" id="{13843BB5-5B2F-4FD8-87EA-945BADC128B3}"/>
            </a:ext>
          </a:extLst>
        </xdr:cNvPr>
        <xdr:cNvSpPr/>
      </xdr:nvSpPr>
      <xdr:spPr>
        <a:xfrm>
          <a:off x="830385"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 xmlns:a16="http://schemas.microsoft.com/office/drawing/2014/main" id="{32EA97F3-22F2-422F-BA6E-745A34D3DF33}"/>
            </a:ext>
          </a:extLst>
        </xdr:cNvPr>
        <xdr:cNvSpPr/>
      </xdr:nvSpPr>
      <xdr:spPr>
        <a:xfrm>
          <a:off x="830385"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 xmlns:a16="http://schemas.microsoft.com/office/drawing/2014/main" id="{633724EB-E46D-4460-B81B-EE0EC5812B61}"/>
            </a:ext>
          </a:extLst>
        </xdr:cNvPr>
        <xdr:cNvSpPr/>
      </xdr:nvSpPr>
      <xdr:spPr>
        <a:xfrm>
          <a:off x="1758462"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 xmlns:a16="http://schemas.microsoft.com/office/drawing/2014/main" id="{07A25D3A-0986-48A5-ACD5-286B95A503B1}"/>
            </a:ext>
          </a:extLst>
        </xdr:cNvPr>
        <xdr:cNvSpPr/>
      </xdr:nvSpPr>
      <xdr:spPr>
        <a:xfrm>
          <a:off x="1758462"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 xmlns:a16="http://schemas.microsoft.com/office/drawing/2014/main" id="{CCF3027A-9E30-4ACD-BEC6-8FF978495C12}"/>
            </a:ext>
          </a:extLst>
        </xdr:cNvPr>
        <xdr:cNvSpPr/>
      </xdr:nvSpPr>
      <xdr:spPr>
        <a:xfrm>
          <a:off x="2813538" y="8529515"/>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 xmlns:a16="http://schemas.microsoft.com/office/drawing/2014/main" id="{4EF6F2F8-2BCB-4C3F-98FA-979F052C25C6}"/>
            </a:ext>
          </a:extLst>
        </xdr:cNvPr>
        <xdr:cNvSpPr/>
      </xdr:nvSpPr>
      <xdr:spPr>
        <a:xfrm>
          <a:off x="2813538" y="8730078"/>
          <a:ext cx="1406770"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 xmlns:a16="http://schemas.microsoft.com/office/drawing/2014/main" id="{12889BE7-C661-4B89-B2DE-F57A406D1677}"/>
            </a:ext>
          </a:extLst>
        </xdr:cNvPr>
        <xdr:cNvSpPr/>
      </xdr:nvSpPr>
      <xdr:spPr>
        <a:xfrm>
          <a:off x="703385" y="9004202"/>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 xmlns:a16="http://schemas.microsoft.com/office/drawing/2014/main" id="{9697AC8E-1AA3-4CCC-85E2-EC410242E8DA}"/>
            </a:ext>
          </a:extLst>
        </xdr:cNvPr>
        <xdr:cNvSpPr txBox="1"/>
      </xdr:nvSpPr>
      <xdr:spPr>
        <a:xfrm>
          <a:off x="679938" y="88163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 xmlns:a16="http://schemas.microsoft.com/office/drawing/2014/main" id="{9624D2FB-7E97-415C-84B6-E5219D3F8952}"/>
            </a:ext>
          </a:extLst>
        </xdr:cNvPr>
        <xdr:cNvCxnSpPr/>
      </xdr:nvCxnSpPr>
      <xdr:spPr>
        <a:xfrm>
          <a:off x="703385" y="1125591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 xmlns:a16="http://schemas.microsoft.com/office/drawing/2014/main" id="{6484A98C-4692-4FD4-9F0C-DFAC48C5478E}"/>
            </a:ext>
          </a:extLst>
        </xdr:cNvPr>
        <xdr:cNvSpPr txBox="1"/>
      </xdr:nvSpPr>
      <xdr:spPr>
        <a:xfrm>
          <a:off x="280167" y="11116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 xmlns:a16="http://schemas.microsoft.com/office/drawing/2014/main" id="{24D3ECD9-C1D1-43C9-A9A9-C3B0D0397C98}"/>
            </a:ext>
          </a:extLst>
        </xdr:cNvPr>
        <xdr:cNvCxnSpPr/>
      </xdr:nvCxnSpPr>
      <xdr:spPr>
        <a:xfrm>
          <a:off x="703385" y="1088018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 xmlns:a16="http://schemas.microsoft.com/office/drawing/2014/main" id="{AD5C5710-AA9B-4F5D-A343-97C424D63983}"/>
            </a:ext>
          </a:extLst>
        </xdr:cNvPr>
        <xdr:cNvSpPr txBox="1"/>
      </xdr:nvSpPr>
      <xdr:spPr>
        <a:xfrm>
          <a:off x="280167" y="10740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 xmlns:a16="http://schemas.microsoft.com/office/drawing/2014/main" id="{BDC4409A-8E51-443F-98B9-CC660C7A01C2}"/>
            </a:ext>
          </a:extLst>
        </xdr:cNvPr>
        <xdr:cNvCxnSpPr/>
      </xdr:nvCxnSpPr>
      <xdr:spPr>
        <a:xfrm>
          <a:off x="703385" y="1050446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 xmlns:a16="http://schemas.microsoft.com/office/drawing/2014/main" id="{CF6C6312-C9B2-483E-859E-65A56BFDAF30}"/>
            </a:ext>
          </a:extLst>
        </xdr:cNvPr>
        <xdr:cNvSpPr txBox="1"/>
      </xdr:nvSpPr>
      <xdr:spPr>
        <a:xfrm>
          <a:off x="344287" y="1036487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 xmlns:a16="http://schemas.microsoft.com/office/drawing/2014/main" id="{9613196B-1CAB-48DC-BFEC-C4537C027284}"/>
            </a:ext>
          </a:extLst>
        </xdr:cNvPr>
        <xdr:cNvCxnSpPr/>
      </xdr:nvCxnSpPr>
      <xdr:spPr>
        <a:xfrm>
          <a:off x="703385" y="1012873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 xmlns:a16="http://schemas.microsoft.com/office/drawing/2014/main" id="{9E56EC06-719C-4041-A4E3-3D1071D8839B}"/>
            </a:ext>
          </a:extLst>
        </xdr:cNvPr>
        <xdr:cNvSpPr txBox="1"/>
      </xdr:nvSpPr>
      <xdr:spPr>
        <a:xfrm>
          <a:off x="344287" y="99891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 xmlns:a16="http://schemas.microsoft.com/office/drawing/2014/main" id="{29F20950-782B-4065-B306-7BEADCB55488}"/>
            </a:ext>
          </a:extLst>
        </xdr:cNvPr>
        <xdr:cNvCxnSpPr/>
      </xdr:nvCxnSpPr>
      <xdr:spPr>
        <a:xfrm>
          <a:off x="703385" y="975565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 xmlns:a16="http://schemas.microsoft.com/office/drawing/2014/main" id="{22C2DAAA-86E5-4A59-B6B9-5EB0C1128FEB}"/>
            </a:ext>
          </a:extLst>
        </xdr:cNvPr>
        <xdr:cNvSpPr txBox="1"/>
      </xdr:nvSpPr>
      <xdr:spPr>
        <a:xfrm>
          <a:off x="344287" y="961606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 xmlns:a16="http://schemas.microsoft.com/office/drawing/2014/main" id="{11EC27E1-4CC4-44F4-B1F7-88222D93C61A}"/>
            </a:ext>
          </a:extLst>
        </xdr:cNvPr>
        <xdr:cNvCxnSpPr/>
      </xdr:nvCxnSpPr>
      <xdr:spPr>
        <a:xfrm>
          <a:off x="703385" y="9379927"/>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 xmlns:a16="http://schemas.microsoft.com/office/drawing/2014/main" id="{8E755665-E8CE-4A1A-B6D2-0F65A3CFBFD8}"/>
            </a:ext>
          </a:extLst>
        </xdr:cNvPr>
        <xdr:cNvSpPr txBox="1"/>
      </xdr:nvSpPr>
      <xdr:spPr>
        <a:xfrm>
          <a:off x="344287" y="92403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 xmlns:a16="http://schemas.microsoft.com/office/drawing/2014/main" id="{9E3B57A0-2FC3-4015-B7A9-47E109D0B52D}"/>
            </a:ext>
          </a:extLst>
        </xdr:cNvPr>
        <xdr:cNvCxnSpPr/>
      </xdr:nvCxnSpPr>
      <xdr:spPr>
        <a:xfrm>
          <a:off x="703385" y="900420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 xmlns:a16="http://schemas.microsoft.com/office/drawing/2014/main" id="{C2E0655F-9424-4045-A176-C3310B75176D}"/>
            </a:ext>
          </a:extLst>
        </xdr:cNvPr>
        <xdr:cNvSpPr txBox="1"/>
      </xdr:nvSpPr>
      <xdr:spPr>
        <a:xfrm>
          <a:off x="393753" y="88646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 xmlns:a16="http://schemas.microsoft.com/office/drawing/2014/main" id="{826B8D6D-F90C-4F9D-BC6A-0297E1D65079}"/>
            </a:ext>
          </a:extLst>
        </xdr:cNvPr>
        <xdr:cNvSpPr/>
      </xdr:nvSpPr>
      <xdr:spPr>
        <a:xfrm>
          <a:off x="703385" y="9004202"/>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 xmlns:a16="http://schemas.microsoft.com/office/drawing/2014/main" id="{EF7ADAEF-4F50-4A52-B1B9-C5F7AF3E2F59}"/>
            </a:ext>
          </a:extLst>
        </xdr:cNvPr>
        <xdr:cNvCxnSpPr/>
      </xdr:nvCxnSpPr>
      <xdr:spPr>
        <a:xfrm flipV="1">
          <a:off x="4283173" y="9275885"/>
          <a:ext cx="0" cy="160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a:extLst>
            <a:ext uri="{FF2B5EF4-FFF2-40B4-BE49-F238E27FC236}">
              <a16:creationId xmlns="" xmlns:a16="http://schemas.microsoft.com/office/drawing/2014/main" id="{B11DDF56-C3F3-4701-9D12-ADB1C0025A27}"/>
            </a:ext>
          </a:extLst>
        </xdr:cNvPr>
        <xdr:cNvSpPr txBox="1"/>
      </xdr:nvSpPr>
      <xdr:spPr>
        <a:xfrm>
          <a:off x="4321908" y="1088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 xmlns:a16="http://schemas.microsoft.com/office/drawing/2014/main" id="{DB33827F-458D-4ADE-B27A-587F478C60DA}"/>
            </a:ext>
          </a:extLst>
        </xdr:cNvPr>
        <xdr:cNvCxnSpPr/>
      </xdr:nvCxnSpPr>
      <xdr:spPr>
        <a:xfrm>
          <a:off x="4209562" y="1088018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a:extLst>
            <a:ext uri="{FF2B5EF4-FFF2-40B4-BE49-F238E27FC236}">
              <a16:creationId xmlns="" xmlns:a16="http://schemas.microsoft.com/office/drawing/2014/main" id="{658D7AAB-AE9E-4706-BB24-EA84DFDFB124}"/>
            </a:ext>
          </a:extLst>
        </xdr:cNvPr>
        <xdr:cNvSpPr txBox="1"/>
      </xdr:nvSpPr>
      <xdr:spPr>
        <a:xfrm>
          <a:off x="4321908" y="9053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 xmlns:a16="http://schemas.microsoft.com/office/drawing/2014/main" id="{426A61FC-DB02-42B8-B523-52744EC8C11C}"/>
            </a:ext>
          </a:extLst>
        </xdr:cNvPr>
        <xdr:cNvCxnSpPr/>
      </xdr:nvCxnSpPr>
      <xdr:spPr>
        <a:xfrm>
          <a:off x="4209562" y="9275885"/>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a:extLst>
            <a:ext uri="{FF2B5EF4-FFF2-40B4-BE49-F238E27FC236}">
              <a16:creationId xmlns="" xmlns:a16="http://schemas.microsoft.com/office/drawing/2014/main" id="{2E9F3F52-9DE1-4952-8114-BC27F3471CD3}"/>
            </a:ext>
          </a:extLst>
        </xdr:cNvPr>
        <xdr:cNvSpPr txBox="1"/>
      </xdr:nvSpPr>
      <xdr:spPr>
        <a:xfrm>
          <a:off x="4321908" y="101218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 xmlns:a16="http://schemas.microsoft.com/office/drawing/2014/main" id="{71119A3C-BC19-441F-85DE-231282B9872D}"/>
            </a:ext>
          </a:extLst>
        </xdr:cNvPr>
        <xdr:cNvSpPr/>
      </xdr:nvSpPr>
      <xdr:spPr>
        <a:xfrm>
          <a:off x="4233008" y="10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 xmlns:a16="http://schemas.microsoft.com/office/drawing/2014/main" id="{14EE6D35-2284-455E-B815-54151D3B96B2}"/>
            </a:ext>
          </a:extLst>
        </xdr:cNvPr>
        <xdr:cNvSpPr/>
      </xdr:nvSpPr>
      <xdr:spPr>
        <a:xfrm>
          <a:off x="3468077" y="10118676"/>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 xmlns:a16="http://schemas.microsoft.com/office/drawing/2014/main" id="{9DF11D26-6CEB-4E00-BE46-36DC8CA0796A}"/>
            </a:ext>
          </a:extLst>
        </xdr:cNvPr>
        <xdr:cNvSpPr/>
      </xdr:nvSpPr>
      <xdr:spPr>
        <a:xfrm>
          <a:off x="2637692" y="10111056"/>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 xmlns:a16="http://schemas.microsoft.com/office/drawing/2014/main" id="{E3604ED6-75AF-43B7-9C7E-822A3CE7B55A}"/>
            </a:ext>
          </a:extLst>
        </xdr:cNvPr>
        <xdr:cNvSpPr/>
      </xdr:nvSpPr>
      <xdr:spPr>
        <a:xfrm>
          <a:off x="1821962" y="10097721"/>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 xmlns:a16="http://schemas.microsoft.com/office/drawing/2014/main" id="{166008A9-AC84-42F8-8F41-395C0398E34F}"/>
            </a:ext>
          </a:extLst>
        </xdr:cNvPr>
        <xdr:cNvSpPr/>
      </xdr:nvSpPr>
      <xdr:spPr>
        <a:xfrm>
          <a:off x="1006231" y="10082481"/>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 xmlns:a16="http://schemas.microsoft.com/office/drawing/2014/main" id="{86CD3F01-1777-4E3D-BA89-0FD7F009B2E5}"/>
            </a:ext>
          </a:extLst>
        </xdr:cNvPr>
        <xdr:cNvSpPr txBox="1"/>
      </xdr:nvSpPr>
      <xdr:spPr>
        <a:xfrm>
          <a:off x="410796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 xmlns:a16="http://schemas.microsoft.com/office/drawing/2014/main" id="{7581FE26-24DE-49E9-9136-492C5913DBAF}"/>
            </a:ext>
          </a:extLst>
        </xdr:cNvPr>
        <xdr:cNvSpPr txBox="1"/>
      </xdr:nvSpPr>
      <xdr:spPr>
        <a:xfrm>
          <a:off x="3343031"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 xmlns:a16="http://schemas.microsoft.com/office/drawing/2014/main" id="{3DCFBFC1-3809-48A1-ACDC-A9171C7F94F5}"/>
            </a:ext>
          </a:extLst>
        </xdr:cNvPr>
        <xdr:cNvSpPr txBox="1"/>
      </xdr:nvSpPr>
      <xdr:spPr>
        <a:xfrm>
          <a:off x="2512646"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 xmlns:a16="http://schemas.microsoft.com/office/drawing/2014/main" id="{0604DA77-2916-4E0C-A431-2840F0D7C757}"/>
            </a:ext>
          </a:extLst>
        </xdr:cNvPr>
        <xdr:cNvSpPr txBox="1"/>
      </xdr:nvSpPr>
      <xdr:spPr>
        <a:xfrm>
          <a:off x="1696915"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 xmlns:a16="http://schemas.microsoft.com/office/drawing/2014/main" id="{590EBD48-E2EC-41CE-8E9C-BF63EA7B0841}"/>
            </a:ext>
          </a:extLst>
        </xdr:cNvPr>
        <xdr:cNvSpPr txBox="1"/>
      </xdr:nvSpPr>
      <xdr:spPr>
        <a:xfrm>
          <a:off x="881185"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116840</xdr:rowOff>
    </xdr:from>
    <xdr:to>
      <xdr:col>24</xdr:col>
      <xdr:colOff>114300</xdr:colOff>
      <xdr:row>57</xdr:row>
      <xdr:rowOff>46990</xdr:rowOff>
    </xdr:to>
    <xdr:sp macro="" textlink="">
      <xdr:nvSpPr>
        <xdr:cNvPr id="189" name="楕円 188">
          <a:extLst>
            <a:ext uri="{FF2B5EF4-FFF2-40B4-BE49-F238E27FC236}">
              <a16:creationId xmlns="" xmlns:a16="http://schemas.microsoft.com/office/drawing/2014/main" id="{B695D355-C55E-4889-A2F3-4AC820AC7EF2}"/>
            </a:ext>
          </a:extLst>
        </xdr:cNvPr>
        <xdr:cNvSpPr/>
      </xdr:nvSpPr>
      <xdr:spPr>
        <a:xfrm>
          <a:off x="4233008" y="9570329"/>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139717</xdr:rowOff>
    </xdr:from>
    <xdr:ext cx="405111" cy="259045"/>
    <xdr:sp macro="" textlink="">
      <xdr:nvSpPr>
        <xdr:cNvPr id="190" name="【体育館・プール】&#10;有形固定資産減価償却率該当値テキスト">
          <a:extLst>
            <a:ext uri="{FF2B5EF4-FFF2-40B4-BE49-F238E27FC236}">
              <a16:creationId xmlns="" xmlns:a16="http://schemas.microsoft.com/office/drawing/2014/main" id="{250B4AFC-4B5B-4C52-8B4B-4605DCE9B75C}"/>
            </a:ext>
          </a:extLst>
        </xdr:cNvPr>
        <xdr:cNvSpPr txBox="1"/>
      </xdr:nvSpPr>
      <xdr:spPr>
        <a:xfrm>
          <a:off x="4321908" y="9424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73025</xdr:rowOff>
    </xdr:from>
    <xdr:to>
      <xdr:col>20</xdr:col>
      <xdr:colOff>38100</xdr:colOff>
      <xdr:row>57</xdr:row>
      <xdr:rowOff>3175</xdr:rowOff>
    </xdr:to>
    <xdr:sp macro="" textlink="">
      <xdr:nvSpPr>
        <xdr:cNvPr id="191" name="楕円 190">
          <a:extLst>
            <a:ext uri="{FF2B5EF4-FFF2-40B4-BE49-F238E27FC236}">
              <a16:creationId xmlns="" xmlns:a16="http://schemas.microsoft.com/office/drawing/2014/main" id="{DF161CAA-2110-4C09-9065-F276BC9C6387}"/>
            </a:ext>
          </a:extLst>
        </xdr:cNvPr>
        <xdr:cNvSpPr/>
      </xdr:nvSpPr>
      <xdr:spPr>
        <a:xfrm>
          <a:off x="3468077" y="9526514"/>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123825</xdr:rowOff>
    </xdr:from>
    <xdr:to>
      <xdr:col>24</xdr:col>
      <xdr:colOff>63500</xdr:colOff>
      <xdr:row>56</xdr:row>
      <xdr:rowOff>167640</xdr:rowOff>
    </xdr:to>
    <xdr:cxnSp macro="">
      <xdr:nvCxnSpPr>
        <xdr:cNvPr id="192" name="直線コネクタ 191">
          <a:extLst>
            <a:ext uri="{FF2B5EF4-FFF2-40B4-BE49-F238E27FC236}">
              <a16:creationId xmlns="" xmlns:a16="http://schemas.microsoft.com/office/drawing/2014/main" id="{87C21878-4F92-4ED5-9014-004803500F3E}"/>
            </a:ext>
          </a:extLst>
        </xdr:cNvPr>
        <xdr:cNvCxnSpPr/>
      </xdr:nvCxnSpPr>
      <xdr:spPr>
        <a:xfrm>
          <a:off x="3518877" y="9577314"/>
          <a:ext cx="764931"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31115</xdr:rowOff>
    </xdr:from>
    <xdr:to>
      <xdr:col>15</xdr:col>
      <xdr:colOff>101600</xdr:colOff>
      <xdr:row>56</xdr:row>
      <xdr:rowOff>132715</xdr:rowOff>
    </xdr:to>
    <xdr:sp macro="" textlink="">
      <xdr:nvSpPr>
        <xdr:cNvPr id="193" name="楕円 192">
          <a:extLst>
            <a:ext uri="{FF2B5EF4-FFF2-40B4-BE49-F238E27FC236}">
              <a16:creationId xmlns="" xmlns:a16="http://schemas.microsoft.com/office/drawing/2014/main" id="{AC63F968-702A-433B-BC6E-ED4C64EAB85D}"/>
            </a:ext>
          </a:extLst>
        </xdr:cNvPr>
        <xdr:cNvSpPr/>
      </xdr:nvSpPr>
      <xdr:spPr>
        <a:xfrm>
          <a:off x="2637692" y="948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81915</xdr:rowOff>
    </xdr:from>
    <xdr:to>
      <xdr:col>19</xdr:col>
      <xdr:colOff>177800</xdr:colOff>
      <xdr:row>56</xdr:row>
      <xdr:rowOff>123825</xdr:rowOff>
    </xdr:to>
    <xdr:cxnSp macro="">
      <xdr:nvCxnSpPr>
        <xdr:cNvPr id="194" name="直線コネクタ 193">
          <a:extLst>
            <a:ext uri="{FF2B5EF4-FFF2-40B4-BE49-F238E27FC236}">
              <a16:creationId xmlns="" xmlns:a16="http://schemas.microsoft.com/office/drawing/2014/main" id="{A1C707C8-7D8A-4733-B946-19E4315D1B23}"/>
            </a:ext>
          </a:extLst>
        </xdr:cNvPr>
        <xdr:cNvCxnSpPr/>
      </xdr:nvCxnSpPr>
      <xdr:spPr>
        <a:xfrm>
          <a:off x="2688492" y="9535404"/>
          <a:ext cx="83038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160655</xdr:rowOff>
    </xdr:from>
    <xdr:to>
      <xdr:col>10</xdr:col>
      <xdr:colOff>165100</xdr:colOff>
      <xdr:row>56</xdr:row>
      <xdr:rowOff>90805</xdr:rowOff>
    </xdr:to>
    <xdr:sp macro="" textlink="">
      <xdr:nvSpPr>
        <xdr:cNvPr id="195" name="楕円 194">
          <a:extLst>
            <a:ext uri="{FF2B5EF4-FFF2-40B4-BE49-F238E27FC236}">
              <a16:creationId xmlns="" xmlns:a16="http://schemas.microsoft.com/office/drawing/2014/main" id="{5F2CEB24-125C-4153-B5EB-1E06E8213385}"/>
            </a:ext>
          </a:extLst>
        </xdr:cNvPr>
        <xdr:cNvSpPr/>
      </xdr:nvSpPr>
      <xdr:spPr>
        <a:xfrm>
          <a:off x="1821962" y="9445332"/>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40005</xdr:rowOff>
    </xdr:from>
    <xdr:to>
      <xdr:col>15</xdr:col>
      <xdr:colOff>50800</xdr:colOff>
      <xdr:row>56</xdr:row>
      <xdr:rowOff>81915</xdr:rowOff>
    </xdr:to>
    <xdr:cxnSp macro="">
      <xdr:nvCxnSpPr>
        <xdr:cNvPr id="196" name="直線コネクタ 195">
          <a:extLst>
            <a:ext uri="{FF2B5EF4-FFF2-40B4-BE49-F238E27FC236}">
              <a16:creationId xmlns="" xmlns:a16="http://schemas.microsoft.com/office/drawing/2014/main" id="{71350BD7-A913-4E1F-8CFB-E0DDD612E19B}"/>
            </a:ext>
          </a:extLst>
        </xdr:cNvPr>
        <xdr:cNvCxnSpPr/>
      </xdr:nvCxnSpPr>
      <xdr:spPr>
        <a:xfrm>
          <a:off x="1872762" y="9493494"/>
          <a:ext cx="81573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132080</xdr:rowOff>
    </xdr:from>
    <xdr:to>
      <xdr:col>6</xdr:col>
      <xdr:colOff>38100</xdr:colOff>
      <xdr:row>56</xdr:row>
      <xdr:rowOff>62230</xdr:rowOff>
    </xdr:to>
    <xdr:sp macro="" textlink="">
      <xdr:nvSpPr>
        <xdr:cNvPr id="197" name="楕円 196">
          <a:extLst>
            <a:ext uri="{FF2B5EF4-FFF2-40B4-BE49-F238E27FC236}">
              <a16:creationId xmlns="" xmlns:a16="http://schemas.microsoft.com/office/drawing/2014/main" id="{352AEA7E-ACD8-4A9B-B50E-94B115C80331}"/>
            </a:ext>
          </a:extLst>
        </xdr:cNvPr>
        <xdr:cNvSpPr/>
      </xdr:nvSpPr>
      <xdr:spPr>
        <a:xfrm>
          <a:off x="1006231" y="9416757"/>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11430</xdr:rowOff>
    </xdr:from>
    <xdr:to>
      <xdr:col>10</xdr:col>
      <xdr:colOff>114300</xdr:colOff>
      <xdr:row>56</xdr:row>
      <xdr:rowOff>40005</xdr:rowOff>
    </xdr:to>
    <xdr:cxnSp macro="">
      <xdr:nvCxnSpPr>
        <xdr:cNvPr id="198" name="直線コネクタ 197">
          <a:extLst>
            <a:ext uri="{FF2B5EF4-FFF2-40B4-BE49-F238E27FC236}">
              <a16:creationId xmlns="" xmlns:a16="http://schemas.microsoft.com/office/drawing/2014/main" id="{8043BAA8-FB51-4D23-87C1-9D219083A6CD}"/>
            </a:ext>
          </a:extLst>
        </xdr:cNvPr>
        <xdr:cNvCxnSpPr/>
      </xdr:nvCxnSpPr>
      <xdr:spPr>
        <a:xfrm>
          <a:off x="1057031" y="9464919"/>
          <a:ext cx="815731"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a:extLst>
            <a:ext uri="{FF2B5EF4-FFF2-40B4-BE49-F238E27FC236}">
              <a16:creationId xmlns="" xmlns:a16="http://schemas.microsoft.com/office/drawing/2014/main" id="{B3104A4E-55FB-4406-A9D4-5030D162FD60}"/>
            </a:ext>
          </a:extLst>
        </xdr:cNvPr>
        <xdr:cNvSpPr txBox="1"/>
      </xdr:nvSpPr>
      <xdr:spPr>
        <a:xfrm>
          <a:off x="3318275" y="10208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a:extLst>
            <a:ext uri="{FF2B5EF4-FFF2-40B4-BE49-F238E27FC236}">
              <a16:creationId xmlns="" xmlns:a16="http://schemas.microsoft.com/office/drawing/2014/main" id="{D635BE9C-5259-44E4-BEB5-7968E8C1F117}"/>
            </a:ext>
          </a:extLst>
        </xdr:cNvPr>
        <xdr:cNvSpPr txBox="1"/>
      </xdr:nvSpPr>
      <xdr:spPr>
        <a:xfrm>
          <a:off x="2500590" y="1020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a:extLst>
            <a:ext uri="{FF2B5EF4-FFF2-40B4-BE49-F238E27FC236}">
              <a16:creationId xmlns="" xmlns:a16="http://schemas.microsoft.com/office/drawing/2014/main" id="{08B36E40-B628-4D0E-BA0A-04428170DE4F}"/>
            </a:ext>
          </a:extLst>
        </xdr:cNvPr>
        <xdr:cNvSpPr txBox="1"/>
      </xdr:nvSpPr>
      <xdr:spPr>
        <a:xfrm>
          <a:off x="1684859" y="1018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a:extLst>
            <a:ext uri="{FF2B5EF4-FFF2-40B4-BE49-F238E27FC236}">
              <a16:creationId xmlns="" xmlns:a16="http://schemas.microsoft.com/office/drawing/2014/main" id="{EAF70ACC-50AC-49CF-A52B-10C271E65FBA}"/>
            </a:ext>
          </a:extLst>
        </xdr:cNvPr>
        <xdr:cNvSpPr txBox="1"/>
      </xdr:nvSpPr>
      <xdr:spPr>
        <a:xfrm>
          <a:off x="869129" y="1017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19702</xdr:rowOff>
    </xdr:from>
    <xdr:ext cx="405111" cy="259045"/>
    <xdr:sp macro="" textlink="">
      <xdr:nvSpPr>
        <xdr:cNvPr id="203" name="n_1mainValue【体育館・プール】&#10;有形固定資産減価償却率">
          <a:extLst>
            <a:ext uri="{FF2B5EF4-FFF2-40B4-BE49-F238E27FC236}">
              <a16:creationId xmlns="" xmlns:a16="http://schemas.microsoft.com/office/drawing/2014/main" id="{61F74EF8-6CD0-44E9-8F89-94535B68A0B3}"/>
            </a:ext>
          </a:extLst>
        </xdr:cNvPr>
        <xdr:cNvSpPr txBox="1"/>
      </xdr:nvSpPr>
      <xdr:spPr>
        <a:xfrm>
          <a:off x="3318275" y="930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149242</xdr:rowOff>
    </xdr:from>
    <xdr:ext cx="405111" cy="259045"/>
    <xdr:sp macro="" textlink="">
      <xdr:nvSpPr>
        <xdr:cNvPr id="204" name="n_2mainValue【体育館・プール】&#10;有形固定資産減価償却率">
          <a:extLst>
            <a:ext uri="{FF2B5EF4-FFF2-40B4-BE49-F238E27FC236}">
              <a16:creationId xmlns="" xmlns:a16="http://schemas.microsoft.com/office/drawing/2014/main" id="{DC0BDBB2-74BD-4588-9C71-6FCF973C328E}"/>
            </a:ext>
          </a:extLst>
        </xdr:cNvPr>
        <xdr:cNvSpPr txBox="1"/>
      </xdr:nvSpPr>
      <xdr:spPr>
        <a:xfrm>
          <a:off x="2500590" y="92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107332</xdr:rowOff>
    </xdr:from>
    <xdr:ext cx="405111" cy="259045"/>
    <xdr:sp macro="" textlink="">
      <xdr:nvSpPr>
        <xdr:cNvPr id="205" name="n_3mainValue【体育館・プール】&#10;有形固定資産減価償却率">
          <a:extLst>
            <a:ext uri="{FF2B5EF4-FFF2-40B4-BE49-F238E27FC236}">
              <a16:creationId xmlns="" xmlns:a16="http://schemas.microsoft.com/office/drawing/2014/main" id="{64E42DC0-691B-4F45-B439-17D9ED62C36D}"/>
            </a:ext>
          </a:extLst>
        </xdr:cNvPr>
        <xdr:cNvSpPr txBox="1"/>
      </xdr:nvSpPr>
      <xdr:spPr>
        <a:xfrm>
          <a:off x="1684859" y="92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78757</xdr:rowOff>
    </xdr:from>
    <xdr:ext cx="405111" cy="259045"/>
    <xdr:sp macro="" textlink="">
      <xdr:nvSpPr>
        <xdr:cNvPr id="206" name="n_4mainValue【体育館・プール】&#10;有形固定資産減価償却率">
          <a:extLst>
            <a:ext uri="{FF2B5EF4-FFF2-40B4-BE49-F238E27FC236}">
              <a16:creationId xmlns="" xmlns:a16="http://schemas.microsoft.com/office/drawing/2014/main" id="{4ECFF2A2-48F1-4E67-81E3-9A22CCA8F984}"/>
            </a:ext>
          </a:extLst>
        </xdr:cNvPr>
        <xdr:cNvSpPr txBox="1"/>
      </xdr:nvSpPr>
      <xdr:spPr>
        <a:xfrm>
          <a:off x="869129" y="91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 xmlns:a16="http://schemas.microsoft.com/office/drawing/2014/main" id="{F29887CD-9F10-41C8-BD5D-FDA44F37DB09}"/>
            </a:ext>
          </a:extLst>
        </xdr:cNvPr>
        <xdr:cNvSpPr/>
      </xdr:nvSpPr>
      <xdr:spPr>
        <a:xfrm>
          <a:off x="6105769" y="7879666"/>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 xmlns:a16="http://schemas.microsoft.com/office/drawing/2014/main" id="{623CBD44-4AC2-411F-914B-E90E12522476}"/>
            </a:ext>
          </a:extLst>
        </xdr:cNvPr>
        <xdr:cNvSpPr/>
      </xdr:nvSpPr>
      <xdr:spPr>
        <a:xfrm>
          <a:off x="6218115" y="8529515"/>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 xmlns:a16="http://schemas.microsoft.com/office/drawing/2014/main" id="{069771D2-18CF-4EA4-BC86-E4B3802570E5}"/>
            </a:ext>
          </a:extLst>
        </xdr:cNvPr>
        <xdr:cNvSpPr/>
      </xdr:nvSpPr>
      <xdr:spPr>
        <a:xfrm>
          <a:off x="6218115" y="8730078"/>
          <a:ext cx="1406770"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 xmlns:a16="http://schemas.microsoft.com/office/drawing/2014/main" id="{71597F8C-79B7-486B-913D-B70D49CF8C08}"/>
            </a:ext>
          </a:extLst>
        </xdr:cNvPr>
        <xdr:cNvSpPr/>
      </xdr:nvSpPr>
      <xdr:spPr>
        <a:xfrm>
          <a:off x="7160846"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 xmlns:a16="http://schemas.microsoft.com/office/drawing/2014/main" id="{D65E98EF-973B-42A5-B769-0942B29D3759}"/>
            </a:ext>
          </a:extLst>
        </xdr:cNvPr>
        <xdr:cNvSpPr/>
      </xdr:nvSpPr>
      <xdr:spPr>
        <a:xfrm>
          <a:off x="7160846"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 xmlns:a16="http://schemas.microsoft.com/office/drawing/2014/main" id="{3297BBF1-FC79-4AC3-B56E-93D4593575A8}"/>
            </a:ext>
          </a:extLst>
        </xdr:cNvPr>
        <xdr:cNvSpPr/>
      </xdr:nvSpPr>
      <xdr:spPr>
        <a:xfrm>
          <a:off x="8215923"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 xmlns:a16="http://schemas.microsoft.com/office/drawing/2014/main" id="{FBAF4712-D712-49CC-88C7-6F790EC5ADCB}"/>
            </a:ext>
          </a:extLst>
        </xdr:cNvPr>
        <xdr:cNvSpPr/>
      </xdr:nvSpPr>
      <xdr:spPr>
        <a:xfrm>
          <a:off x="8215923"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 xmlns:a16="http://schemas.microsoft.com/office/drawing/2014/main" id="{62F67720-54E9-423B-9B6E-E9C40F3B501F}"/>
            </a:ext>
          </a:extLst>
        </xdr:cNvPr>
        <xdr:cNvSpPr/>
      </xdr:nvSpPr>
      <xdr:spPr>
        <a:xfrm>
          <a:off x="6105769" y="9004202"/>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 xmlns:a16="http://schemas.microsoft.com/office/drawing/2014/main" id="{44F32D58-0933-436C-A941-5D9F8298DFF3}"/>
            </a:ext>
          </a:extLst>
        </xdr:cNvPr>
        <xdr:cNvSpPr txBox="1"/>
      </xdr:nvSpPr>
      <xdr:spPr>
        <a:xfrm>
          <a:off x="6067669" y="88163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 xmlns:a16="http://schemas.microsoft.com/office/drawing/2014/main" id="{7F2DB1BA-5859-4667-BB2A-3A8774BFDAF3}"/>
            </a:ext>
          </a:extLst>
        </xdr:cNvPr>
        <xdr:cNvCxnSpPr/>
      </xdr:nvCxnSpPr>
      <xdr:spPr>
        <a:xfrm>
          <a:off x="6105769" y="1125591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 xmlns:a16="http://schemas.microsoft.com/office/drawing/2014/main" id="{B4BD2FC9-65AF-4046-AD15-7784D2A459EB}"/>
            </a:ext>
          </a:extLst>
        </xdr:cNvPr>
        <xdr:cNvCxnSpPr/>
      </xdr:nvCxnSpPr>
      <xdr:spPr>
        <a:xfrm>
          <a:off x="6105769" y="10880188"/>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 xmlns:a16="http://schemas.microsoft.com/office/drawing/2014/main" id="{0C1B9830-A984-4646-B4D6-BA71F6400E24}"/>
            </a:ext>
          </a:extLst>
        </xdr:cNvPr>
        <xdr:cNvSpPr txBox="1"/>
      </xdr:nvSpPr>
      <xdr:spPr>
        <a:xfrm>
          <a:off x="5667898" y="10740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 xmlns:a16="http://schemas.microsoft.com/office/drawing/2014/main" id="{955709B4-B044-4507-A9E8-E7C330DFBDAF}"/>
            </a:ext>
          </a:extLst>
        </xdr:cNvPr>
        <xdr:cNvCxnSpPr/>
      </xdr:nvCxnSpPr>
      <xdr:spPr>
        <a:xfrm>
          <a:off x="6105769" y="10504463"/>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 xmlns:a16="http://schemas.microsoft.com/office/drawing/2014/main" id="{53641626-595A-4D4A-B22A-B91D7C67CE80}"/>
            </a:ext>
          </a:extLst>
        </xdr:cNvPr>
        <xdr:cNvSpPr txBox="1"/>
      </xdr:nvSpPr>
      <xdr:spPr>
        <a:xfrm>
          <a:off x="5667898" y="1036487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 xmlns:a16="http://schemas.microsoft.com/office/drawing/2014/main" id="{090DA470-961B-439E-ABFA-680FA7893AE9}"/>
            </a:ext>
          </a:extLst>
        </xdr:cNvPr>
        <xdr:cNvCxnSpPr/>
      </xdr:nvCxnSpPr>
      <xdr:spPr>
        <a:xfrm>
          <a:off x="6105769" y="10128738"/>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 xmlns:a16="http://schemas.microsoft.com/office/drawing/2014/main" id="{298A4517-0159-4ED7-B333-B50AC1BB081B}"/>
            </a:ext>
          </a:extLst>
        </xdr:cNvPr>
        <xdr:cNvSpPr txBox="1"/>
      </xdr:nvSpPr>
      <xdr:spPr>
        <a:xfrm>
          <a:off x="5667898" y="99891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 xmlns:a16="http://schemas.microsoft.com/office/drawing/2014/main" id="{9766A696-E900-40FD-A2CC-8AD57369CA36}"/>
            </a:ext>
          </a:extLst>
        </xdr:cNvPr>
        <xdr:cNvCxnSpPr/>
      </xdr:nvCxnSpPr>
      <xdr:spPr>
        <a:xfrm>
          <a:off x="6105769" y="975565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 xmlns:a16="http://schemas.microsoft.com/office/drawing/2014/main" id="{2B06383C-BD4B-4080-BE31-C1EFB6C381D7}"/>
            </a:ext>
          </a:extLst>
        </xdr:cNvPr>
        <xdr:cNvSpPr txBox="1"/>
      </xdr:nvSpPr>
      <xdr:spPr>
        <a:xfrm>
          <a:off x="5667898" y="961606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 xmlns:a16="http://schemas.microsoft.com/office/drawing/2014/main" id="{0EA9F14F-686F-4DBF-A516-B3366D862AF0}"/>
            </a:ext>
          </a:extLst>
        </xdr:cNvPr>
        <xdr:cNvCxnSpPr/>
      </xdr:nvCxnSpPr>
      <xdr:spPr>
        <a:xfrm>
          <a:off x="6105769" y="9379927"/>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 xmlns:a16="http://schemas.microsoft.com/office/drawing/2014/main" id="{39FECD65-1D5F-4B78-82BA-334C00D387B4}"/>
            </a:ext>
          </a:extLst>
        </xdr:cNvPr>
        <xdr:cNvSpPr txBox="1"/>
      </xdr:nvSpPr>
      <xdr:spPr>
        <a:xfrm>
          <a:off x="5667898" y="92403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 xmlns:a16="http://schemas.microsoft.com/office/drawing/2014/main" id="{076411C3-3F49-444B-B377-E7317024A1D6}"/>
            </a:ext>
          </a:extLst>
        </xdr:cNvPr>
        <xdr:cNvCxnSpPr/>
      </xdr:nvCxnSpPr>
      <xdr:spPr>
        <a:xfrm>
          <a:off x="6105769" y="9004202"/>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 xmlns:a16="http://schemas.microsoft.com/office/drawing/2014/main" id="{A8E1C11E-941F-456E-AB3D-B7942978929A}"/>
            </a:ext>
          </a:extLst>
        </xdr:cNvPr>
        <xdr:cNvSpPr txBox="1"/>
      </xdr:nvSpPr>
      <xdr:spPr>
        <a:xfrm>
          <a:off x="5667898" y="8864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 xmlns:a16="http://schemas.microsoft.com/office/drawing/2014/main" id="{46796D9C-6E41-428F-A8A8-D44F877CDA5B}"/>
            </a:ext>
          </a:extLst>
        </xdr:cNvPr>
        <xdr:cNvSpPr/>
      </xdr:nvSpPr>
      <xdr:spPr>
        <a:xfrm>
          <a:off x="6105769" y="9004202"/>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a:extLst>
            <a:ext uri="{FF2B5EF4-FFF2-40B4-BE49-F238E27FC236}">
              <a16:creationId xmlns="" xmlns:a16="http://schemas.microsoft.com/office/drawing/2014/main" id="{DC1F8DB2-ADC5-4F18-AFAD-B2A249254680}"/>
            </a:ext>
          </a:extLst>
        </xdr:cNvPr>
        <xdr:cNvCxnSpPr/>
      </xdr:nvCxnSpPr>
      <xdr:spPr>
        <a:xfrm flipV="1">
          <a:off x="9671489" y="9581886"/>
          <a:ext cx="0" cy="129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a:extLst>
            <a:ext uri="{FF2B5EF4-FFF2-40B4-BE49-F238E27FC236}">
              <a16:creationId xmlns="" xmlns:a16="http://schemas.microsoft.com/office/drawing/2014/main" id="{9DB7340F-3A7D-42D8-B528-36BFFF7E852A}"/>
            </a:ext>
          </a:extLst>
        </xdr:cNvPr>
        <xdr:cNvSpPr txBox="1"/>
      </xdr:nvSpPr>
      <xdr:spPr>
        <a:xfrm>
          <a:off x="9709638" y="1088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a:extLst>
            <a:ext uri="{FF2B5EF4-FFF2-40B4-BE49-F238E27FC236}">
              <a16:creationId xmlns="" xmlns:a16="http://schemas.microsoft.com/office/drawing/2014/main" id="{E9D32D6C-1922-4753-9349-8838D7E628ED}"/>
            </a:ext>
          </a:extLst>
        </xdr:cNvPr>
        <xdr:cNvCxnSpPr/>
      </xdr:nvCxnSpPr>
      <xdr:spPr>
        <a:xfrm>
          <a:off x="9597292" y="1087980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a:extLst>
            <a:ext uri="{FF2B5EF4-FFF2-40B4-BE49-F238E27FC236}">
              <a16:creationId xmlns="" xmlns:a16="http://schemas.microsoft.com/office/drawing/2014/main" id="{C6D3FF5D-0BCC-4FC9-8294-76316832F0D6}"/>
            </a:ext>
          </a:extLst>
        </xdr:cNvPr>
        <xdr:cNvSpPr txBox="1"/>
      </xdr:nvSpPr>
      <xdr:spPr>
        <a:xfrm>
          <a:off x="9709638" y="935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a:extLst>
            <a:ext uri="{FF2B5EF4-FFF2-40B4-BE49-F238E27FC236}">
              <a16:creationId xmlns="" xmlns:a16="http://schemas.microsoft.com/office/drawing/2014/main" id="{0C40EF50-207D-47D3-A758-7A9A3147F072}"/>
            </a:ext>
          </a:extLst>
        </xdr:cNvPr>
        <xdr:cNvCxnSpPr/>
      </xdr:nvCxnSpPr>
      <xdr:spPr>
        <a:xfrm>
          <a:off x="9597292" y="9581886"/>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a:extLst>
            <a:ext uri="{FF2B5EF4-FFF2-40B4-BE49-F238E27FC236}">
              <a16:creationId xmlns="" xmlns:a16="http://schemas.microsoft.com/office/drawing/2014/main" id="{5F0CCE79-7313-4F5E-A4DE-96FFD4CBEC0A}"/>
            </a:ext>
          </a:extLst>
        </xdr:cNvPr>
        <xdr:cNvSpPr txBox="1"/>
      </xdr:nvSpPr>
      <xdr:spPr>
        <a:xfrm>
          <a:off x="9709638" y="10539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a:extLst>
            <a:ext uri="{FF2B5EF4-FFF2-40B4-BE49-F238E27FC236}">
              <a16:creationId xmlns="" xmlns:a16="http://schemas.microsoft.com/office/drawing/2014/main" id="{1725D960-2C9C-4077-BF1E-218C7946E26C}"/>
            </a:ext>
          </a:extLst>
        </xdr:cNvPr>
        <xdr:cNvSpPr/>
      </xdr:nvSpPr>
      <xdr:spPr>
        <a:xfrm>
          <a:off x="9635392" y="10684959"/>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a:extLst>
            <a:ext uri="{FF2B5EF4-FFF2-40B4-BE49-F238E27FC236}">
              <a16:creationId xmlns="" xmlns:a16="http://schemas.microsoft.com/office/drawing/2014/main" id="{B8D2C087-1E4E-4A52-B9A2-57D35C74DBD5}"/>
            </a:ext>
          </a:extLst>
        </xdr:cNvPr>
        <xdr:cNvSpPr/>
      </xdr:nvSpPr>
      <xdr:spPr>
        <a:xfrm>
          <a:off x="8855808" y="1070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a:extLst>
            <a:ext uri="{FF2B5EF4-FFF2-40B4-BE49-F238E27FC236}">
              <a16:creationId xmlns="" xmlns:a16="http://schemas.microsoft.com/office/drawing/2014/main" id="{39187F75-AEC3-42C6-B2C4-C296C0F177A0}"/>
            </a:ext>
          </a:extLst>
        </xdr:cNvPr>
        <xdr:cNvSpPr/>
      </xdr:nvSpPr>
      <xdr:spPr>
        <a:xfrm>
          <a:off x="8040077" y="10704009"/>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 xmlns:a16="http://schemas.microsoft.com/office/drawing/2014/main" id="{37C6525F-A196-4595-9989-C92AD3596E95}"/>
            </a:ext>
          </a:extLst>
        </xdr:cNvPr>
        <xdr:cNvSpPr/>
      </xdr:nvSpPr>
      <xdr:spPr>
        <a:xfrm>
          <a:off x="7209692" y="10708200"/>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a:extLst>
            <a:ext uri="{FF2B5EF4-FFF2-40B4-BE49-F238E27FC236}">
              <a16:creationId xmlns="" xmlns:a16="http://schemas.microsoft.com/office/drawing/2014/main" id="{5AFFDF6F-D951-4B95-B7C1-C57D4FCA8DC0}"/>
            </a:ext>
          </a:extLst>
        </xdr:cNvPr>
        <xdr:cNvSpPr/>
      </xdr:nvSpPr>
      <xdr:spPr>
        <a:xfrm>
          <a:off x="6393962" y="10707819"/>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 xmlns:a16="http://schemas.microsoft.com/office/drawing/2014/main" id="{1F539CB2-D6DB-4DE5-82F5-FC240497D6DD}"/>
            </a:ext>
          </a:extLst>
        </xdr:cNvPr>
        <xdr:cNvSpPr txBox="1"/>
      </xdr:nvSpPr>
      <xdr:spPr>
        <a:xfrm>
          <a:off x="949569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 xmlns:a16="http://schemas.microsoft.com/office/drawing/2014/main" id="{2A82069C-2E92-4B93-A8D0-61E61AA2B506}"/>
            </a:ext>
          </a:extLst>
        </xdr:cNvPr>
        <xdr:cNvSpPr txBox="1"/>
      </xdr:nvSpPr>
      <xdr:spPr>
        <a:xfrm>
          <a:off x="8730762"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 xmlns:a16="http://schemas.microsoft.com/office/drawing/2014/main" id="{0E2349FB-FB6E-4EB3-BC20-719294D95FC6}"/>
            </a:ext>
          </a:extLst>
        </xdr:cNvPr>
        <xdr:cNvSpPr txBox="1"/>
      </xdr:nvSpPr>
      <xdr:spPr>
        <a:xfrm>
          <a:off x="7915031"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 xmlns:a16="http://schemas.microsoft.com/office/drawing/2014/main" id="{165A35C6-766C-467A-971D-BE830C9E7866}"/>
            </a:ext>
          </a:extLst>
        </xdr:cNvPr>
        <xdr:cNvSpPr txBox="1"/>
      </xdr:nvSpPr>
      <xdr:spPr>
        <a:xfrm>
          <a:off x="7084646"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 xmlns:a16="http://schemas.microsoft.com/office/drawing/2014/main" id="{4C7B1C81-DD39-46D6-9635-6D2CFF3D3F02}"/>
            </a:ext>
          </a:extLst>
        </xdr:cNvPr>
        <xdr:cNvSpPr txBox="1"/>
      </xdr:nvSpPr>
      <xdr:spPr>
        <a:xfrm>
          <a:off x="6268915" y="1125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81788</xdr:rowOff>
    </xdr:from>
    <xdr:to>
      <xdr:col>55</xdr:col>
      <xdr:colOff>50800</xdr:colOff>
      <xdr:row>64</xdr:row>
      <xdr:rowOff>11938</xdr:rowOff>
    </xdr:to>
    <xdr:sp macro="" textlink="">
      <xdr:nvSpPr>
        <xdr:cNvPr id="246" name="楕円 245">
          <a:extLst>
            <a:ext uri="{FF2B5EF4-FFF2-40B4-BE49-F238E27FC236}">
              <a16:creationId xmlns="" xmlns:a16="http://schemas.microsoft.com/office/drawing/2014/main" id="{BEF75033-28A3-482B-98D3-1ACFDFB01C73}"/>
            </a:ext>
          </a:extLst>
        </xdr:cNvPr>
        <xdr:cNvSpPr/>
      </xdr:nvSpPr>
      <xdr:spPr>
        <a:xfrm>
          <a:off x="9635392" y="10716963"/>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47" name="【体育館・プール】&#10;一人当たり面積該当値テキスト">
          <a:extLst>
            <a:ext uri="{FF2B5EF4-FFF2-40B4-BE49-F238E27FC236}">
              <a16:creationId xmlns="" xmlns:a16="http://schemas.microsoft.com/office/drawing/2014/main" id="{105DABF5-34C6-4208-9283-1668B2FA498E}"/>
            </a:ext>
          </a:extLst>
        </xdr:cNvPr>
        <xdr:cNvSpPr txBox="1"/>
      </xdr:nvSpPr>
      <xdr:spPr>
        <a:xfrm>
          <a:off x="9709638" y="1066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83693</xdr:rowOff>
    </xdr:from>
    <xdr:to>
      <xdr:col>50</xdr:col>
      <xdr:colOff>165100</xdr:colOff>
      <xdr:row>64</xdr:row>
      <xdr:rowOff>13843</xdr:rowOff>
    </xdr:to>
    <xdr:sp macro="" textlink="">
      <xdr:nvSpPr>
        <xdr:cNvPr id="248" name="楕円 247">
          <a:extLst>
            <a:ext uri="{FF2B5EF4-FFF2-40B4-BE49-F238E27FC236}">
              <a16:creationId xmlns="" xmlns:a16="http://schemas.microsoft.com/office/drawing/2014/main" id="{017D579D-4B76-4C0C-8B1C-C9FC3F8478E7}"/>
            </a:ext>
          </a:extLst>
        </xdr:cNvPr>
        <xdr:cNvSpPr/>
      </xdr:nvSpPr>
      <xdr:spPr>
        <a:xfrm>
          <a:off x="8855808" y="10718868"/>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132588</xdr:rowOff>
    </xdr:from>
    <xdr:to>
      <xdr:col>55</xdr:col>
      <xdr:colOff>0</xdr:colOff>
      <xdr:row>63</xdr:row>
      <xdr:rowOff>134493</xdr:rowOff>
    </xdr:to>
    <xdr:cxnSp macro="">
      <xdr:nvCxnSpPr>
        <xdr:cNvPr id="249" name="直線コネクタ 248">
          <a:extLst>
            <a:ext uri="{FF2B5EF4-FFF2-40B4-BE49-F238E27FC236}">
              <a16:creationId xmlns="" xmlns:a16="http://schemas.microsoft.com/office/drawing/2014/main" id="{D110D42B-DD06-43C8-85B2-3AA02B5E2CE9}"/>
            </a:ext>
          </a:extLst>
        </xdr:cNvPr>
        <xdr:cNvCxnSpPr/>
      </xdr:nvCxnSpPr>
      <xdr:spPr>
        <a:xfrm flipV="1">
          <a:off x="8906608" y="10767763"/>
          <a:ext cx="76493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85217</xdr:rowOff>
    </xdr:from>
    <xdr:to>
      <xdr:col>46</xdr:col>
      <xdr:colOff>38100</xdr:colOff>
      <xdr:row>64</xdr:row>
      <xdr:rowOff>15367</xdr:rowOff>
    </xdr:to>
    <xdr:sp macro="" textlink="">
      <xdr:nvSpPr>
        <xdr:cNvPr id="250" name="楕円 249">
          <a:extLst>
            <a:ext uri="{FF2B5EF4-FFF2-40B4-BE49-F238E27FC236}">
              <a16:creationId xmlns="" xmlns:a16="http://schemas.microsoft.com/office/drawing/2014/main" id="{AA4FEB74-7169-4CC5-AB93-EC0201F143AC}"/>
            </a:ext>
          </a:extLst>
        </xdr:cNvPr>
        <xdr:cNvSpPr/>
      </xdr:nvSpPr>
      <xdr:spPr>
        <a:xfrm>
          <a:off x="8040077" y="10720392"/>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134493</xdr:rowOff>
    </xdr:from>
    <xdr:to>
      <xdr:col>50</xdr:col>
      <xdr:colOff>114300</xdr:colOff>
      <xdr:row>63</xdr:row>
      <xdr:rowOff>136017</xdr:rowOff>
    </xdr:to>
    <xdr:cxnSp macro="">
      <xdr:nvCxnSpPr>
        <xdr:cNvPr id="251" name="直線コネクタ 250">
          <a:extLst>
            <a:ext uri="{FF2B5EF4-FFF2-40B4-BE49-F238E27FC236}">
              <a16:creationId xmlns="" xmlns:a16="http://schemas.microsoft.com/office/drawing/2014/main" id="{C658B604-CE84-431D-B060-DCD334EC4702}"/>
            </a:ext>
          </a:extLst>
        </xdr:cNvPr>
        <xdr:cNvCxnSpPr/>
      </xdr:nvCxnSpPr>
      <xdr:spPr>
        <a:xfrm flipV="1">
          <a:off x="8090877" y="10769668"/>
          <a:ext cx="815731"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87122</xdr:rowOff>
    </xdr:from>
    <xdr:to>
      <xdr:col>41</xdr:col>
      <xdr:colOff>101600</xdr:colOff>
      <xdr:row>64</xdr:row>
      <xdr:rowOff>17272</xdr:rowOff>
    </xdr:to>
    <xdr:sp macro="" textlink="">
      <xdr:nvSpPr>
        <xdr:cNvPr id="252" name="楕円 251">
          <a:extLst>
            <a:ext uri="{FF2B5EF4-FFF2-40B4-BE49-F238E27FC236}">
              <a16:creationId xmlns="" xmlns:a16="http://schemas.microsoft.com/office/drawing/2014/main" id="{8C50A60B-10B5-41F2-B0FE-8767456D0FA0}"/>
            </a:ext>
          </a:extLst>
        </xdr:cNvPr>
        <xdr:cNvSpPr/>
      </xdr:nvSpPr>
      <xdr:spPr>
        <a:xfrm>
          <a:off x="7209692" y="10722297"/>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136017</xdr:rowOff>
    </xdr:from>
    <xdr:to>
      <xdr:col>45</xdr:col>
      <xdr:colOff>177800</xdr:colOff>
      <xdr:row>63</xdr:row>
      <xdr:rowOff>137922</xdr:rowOff>
    </xdr:to>
    <xdr:cxnSp macro="">
      <xdr:nvCxnSpPr>
        <xdr:cNvPr id="253" name="直線コネクタ 252">
          <a:extLst>
            <a:ext uri="{FF2B5EF4-FFF2-40B4-BE49-F238E27FC236}">
              <a16:creationId xmlns="" xmlns:a16="http://schemas.microsoft.com/office/drawing/2014/main" id="{85342AD0-55EA-4D8E-8751-AA18405604D0}"/>
            </a:ext>
          </a:extLst>
        </xdr:cNvPr>
        <xdr:cNvCxnSpPr/>
      </xdr:nvCxnSpPr>
      <xdr:spPr>
        <a:xfrm flipV="1">
          <a:off x="7260492" y="10771192"/>
          <a:ext cx="83038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88265</xdr:rowOff>
    </xdr:from>
    <xdr:to>
      <xdr:col>36</xdr:col>
      <xdr:colOff>165100</xdr:colOff>
      <xdr:row>64</xdr:row>
      <xdr:rowOff>18415</xdr:rowOff>
    </xdr:to>
    <xdr:sp macro="" textlink="">
      <xdr:nvSpPr>
        <xdr:cNvPr id="254" name="楕円 253">
          <a:extLst>
            <a:ext uri="{FF2B5EF4-FFF2-40B4-BE49-F238E27FC236}">
              <a16:creationId xmlns="" xmlns:a16="http://schemas.microsoft.com/office/drawing/2014/main" id="{CC8AF4B4-52CD-4A97-837A-80CD6991C192}"/>
            </a:ext>
          </a:extLst>
        </xdr:cNvPr>
        <xdr:cNvSpPr/>
      </xdr:nvSpPr>
      <xdr:spPr>
        <a:xfrm>
          <a:off x="6393962" y="10723440"/>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137922</xdr:rowOff>
    </xdr:from>
    <xdr:to>
      <xdr:col>41</xdr:col>
      <xdr:colOff>50800</xdr:colOff>
      <xdr:row>63</xdr:row>
      <xdr:rowOff>139065</xdr:rowOff>
    </xdr:to>
    <xdr:cxnSp macro="">
      <xdr:nvCxnSpPr>
        <xdr:cNvPr id="255" name="直線コネクタ 254">
          <a:extLst>
            <a:ext uri="{FF2B5EF4-FFF2-40B4-BE49-F238E27FC236}">
              <a16:creationId xmlns="" xmlns:a16="http://schemas.microsoft.com/office/drawing/2014/main" id="{4C6DA05D-7464-497D-80CF-E616AB5DD9B4}"/>
            </a:ext>
          </a:extLst>
        </xdr:cNvPr>
        <xdr:cNvCxnSpPr/>
      </xdr:nvCxnSpPr>
      <xdr:spPr>
        <a:xfrm flipV="1">
          <a:off x="6444762" y="10773097"/>
          <a:ext cx="81573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a:extLst>
            <a:ext uri="{FF2B5EF4-FFF2-40B4-BE49-F238E27FC236}">
              <a16:creationId xmlns="" xmlns:a16="http://schemas.microsoft.com/office/drawing/2014/main" id="{D1DDE962-90D8-4F75-AD5D-8EED8867CA32}"/>
            </a:ext>
          </a:extLst>
        </xdr:cNvPr>
        <xdr:cNvSpPr txBox="1"/>
      </xdr:nvSpPr>
      <xdr:spPr>
        <a:xfrm>
          <a:off x="8673689" y="1047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a:extLst>
            <a:ext uri="{FF2B5EF4-FFF2-40B4-BE49-F238E27FC236}">
              <a16:creationId xmlns="" xmlns:a16="http://schemas.microsoft.com/office/drawing/2014/main" id="{A73C9A2E-3B16-4E00-AB6B-55F304AB4FBA}"/>
            </a:ext>
          </a:extLst>
        </xdr:cNvPr>
        <xdr:cNvSpPr txBox="1"/>
      </xdr:nvSpPr>
      <xdr:spPr>
        <a:xfrm>
          <a:off x="7870658" y="1048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a:extLst>
            <a:ext uri="{FF2B5EF4-FFF2-40B4-BE49-F238E27FC236}">
              <a16:creationId xmlns="" xmlns:a16="http://schemas.microsoft.com/office/drawing/2014/main" id="{8F15BC77-A7BB-43E9-9DC1-6AA88978572A}"/>
            </a:ext>
          </a:extLst>
        </xdr:cNvPr>
        <xdr:cNvSpPr txBox="1"/>
      </xdr:nvSpPr>
      <xdr:spPr>
        <a:xfrm>
          <a:off x="7040273" y="1048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a:extLst>
            <a:ext uri="{FF2B5EF4-FFF2-40B4-BE49-F238E27FC236}">
              <a16:creationId xmlns="" xmlns:a16="http://schemas.microsoft.com/office/drawing/2014/main" id="{8D425DB1-339B-4857-8225-72FE2035F29C}"/>
            </a:ext>
          </a:extLst>
        </xdr:cNvPr>
        <xdr:cNvSpPr txBox="1"/>
      </xdr:nvSpPr>
      <xdr:spPr>
        <a:xfrm>
          <a:off x="6224542" y="1048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4970</xdr:rowOff>
    </xdr:from>
    <xdr:ext cx="469744" cy="259045"/>
    <xdr:sp macro="" textlink="">
      <xdr:nvSpPr>
        <xdr:cNvPr id="260" name="n_1mainValue【体育館・プール】&#10;一人当たり面積">
          <a:extLst>
            <a:ext uri="{FF2B5EF4-FFF2-40B4-BE49-F238E27FC236}">
              <a16:creationId xmlns="" xmlns:a16="http://schemas.microsoft.com/office/drawing/2014/main" id="{68D730C0-1FCD-4157-B4E8-D3C5E9E949D8}"/>
            </a:ext>
          </a:extLst>
        </xdr:cNvPr>
        <xdr:cNvSpPr txBox="1"/>
      </xdr:nvSpPr>
      <xdr:spPr>
        <a:xfrm>
          <a:off x="8673689" y="1080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6494</xdr:rowOff>
    </xdr:from>
    <xdr:ext cx="469744" cy="259045"/>
    <xdr:sp macro="" textlink="">
      <xdr:nvSpPr>
        <xdr:cNvPr id="261" name="n_2mainValue【体育館・プール】&#10;一人当たり面積">
          <a:extLst>
            <a:ext uri="{FF2B5EF4-FFF2-40B4-BE49-F238E27FC236}">
              <a16:creationId xmlns="" xmlns:a16="http://schemas.microsoft.com/office/drawing/2014/main" id="{F740A68E-0AF0-480F-BC9C-C9296C121C57}"/>
            </a:ext>
          </a:extLst>
        </xdr:cNvPr>
        <xdr:cNvSpPr txBox="1"/>
      </xdr:nvSpPr>
      <xdr:spPr>
        <a:xfrm>
          <a:off x="7870658" y="1081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8399</xdr:rowOff>
    </xdr:from>
    <xdr:ext cx="469744" cy="259045"/>
    <xdr:sp macro="" textlink="">
      <xdr:nvSpPr>
        <xdr:cNvPr id="262" name="n_3mainValue【体育館・プール】&#10;一人当たり面積">
          <a:extLst>
            <a:ext uri="{FF2B5EF4-FFF2-40B4-BE49-F238E27FC236}">
              <a16:creationId xmlns="" xmlns:a16="http://schemas.microsoft.com/office/drawing/2014/main" id="{E8E39E30-2FE4-4763-A225-D700E43FE2E2}"/>
            </a:ext>
          </a:extLst>
        </xdr:cNvPr>
        <xdr:cNvSpPr txBox="1"/>
      </xdr:nvSpPr>
      <xdr:spPr>
        <a:xfrm>
          <a:off x="7040273" y="1081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9542</xdr:rowOff>
    </xdr:from>
    <xdr:ext cx="469744" cy="259045"/>
    <xdr:sp macro="" textlink="">
      <xdr:nvSpPr>
        <xdr:cNvPr id="263" name="n_4mainValue【体育館・プール】&#10;一人当たり面積">
          <a:extLst>
            <a:ext uri="{FF2B5EF4-FFF2-40B4-BE49-F238E27FC236}">
              <a16:creationId xmlns="" xmlns:a16="http://schemas.microsoft.com/office/drawing/2014/main" id="{7A90D0B9-E4D5-4582-8DBE-6EADE65625F5}"/>
            </a:ext>
          </a:extLst>
        </xdr:cNvPr>
        <xdr:cNvSpPr txBox="1"/>
      </xdr:nvSpPr>
      <xdr:spPr>
        <a:xfrm>
          <a:off x="6224542" y="1081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 xmlns:a16="http://schemas.microsoft.com/office/drawing/2014/main" id="{5679084C-09AB-4BD0-9C2E-734EAF86CD7C}"/>
            </a:ext>
          </a:extLst>
        </xdr:cNvPr>
        <xdr:cNvSpPr/>
      </xdr:nvSpPr>
      <xdr:spPr>
        <a:xfrm>
          <a:off x="703385" y="11631637"/>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 xmlns:a16="http://schemas.microsoft.com/office/drawing/2014/main" id="{F2483003-A98E-4331-96AE-8F8952627FEF}"/>
            </a:ext>
          </a:extLst>
        </xdr:cNvPr>
        <xdr:cNvSpPr/>
      </xdr:nvSpPr>
      <xdr:spPr>
        <a:xfrm>
          <a:off x="830385"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 xmlns:a16="http://schemas.microsoft.com/office/drawing/2014/main" id="{FE35B873-6138-4E2B-A831-EA7F10853F40}"/>
            </a:ext>
          </a:extLst>
        </xdr:cNvPr>
        <xdr:cNvSpPr/>
      </xdr:nvSpPr>
      <xdr:spPr>
        <a:xfrm>
          <a:off x="830385"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 xmlns:a16="http://schemas.microsoft.com/office/drawing/2014/main" id="{90FEEA6B-2922-4BE6-8696-777FAFFC08AC}"/>
            </a:ext>
          </a:extLst>
        </xdr:cNvPr>
        <xdr:cNvSpPr/>
      </xdr:nvSpPr>
      <xdr:spPr>
        <a:xfrm>
          <a:off x="1758462"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 xmlns:a16="http://schemas.microsoft.com/office/drawing/2014/main" id="{D1D4010F-E7C9-4733-AD4E-AAC53F48DFC5}"/>
            </a:ext>
          </a:extLst>
        </xdr:cNvPr>
        <xdr:cNvSpPr/>
      </xdr:nvSpPr>
      <xdr:spPr>
        <a:xfrm>
          <a:off x="1758462"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 xmlns:a16="http://schemas.microsoft.com/office/drawing/2014/main" id="{2D41590D-0609-4EB9-BFC3-D5902479F264}"/>
            </a:ext>
          </a:extLst>
        </xdr:cNvPr>
        <xdr:cNvSpPr/>
      </xdr:nvSpPr>
      <xdr:spPr>
        <a:xfrm>
          <a:off x="2813538" y="12281486"/>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 xmlns:a16="http://schemas.microsoft.com/office/drawing/2014/main" id="{63A07D3A-770F-4C0F-A539-DB7C68025E24}"/>
            </a:ext>
          </a:extLst>
        </xdr:cNvPr>
        <xdr:cNvSpPr/>
      </xdr:nvSpPr>
      <xdr:spPr>
        <a:xfrm>
          <a:off x="2813538" y="12482048"/>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 xmlns:a16="http://schemas.microsoft.com/office/drawing/2014/main" id="{A87CA60F-25FA-401C-BFB2-08E4DDB14186}"/>
            </a:ext>
          </a:extLst>
        </xdr:cNvPr>
        <xdr:cNvSpPr/>
      </xdr:nvSpPr>
      <xdr:spPr>
        <a:xfrm>
          <a:off x="703385" y="12756173"/>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 xmlns:a16="http://schemas.microsoft.com/office/drawing/2014/main" id="{BA2E2483-DEDA-43A9-964D-BE67698CD897}"/>
            </a:ext>
          </a:extLst>
        </xdr:cNvPr>
        <xdr:cNvSpPr txBox="1"/>
      </xdr:nvSpPr>
      <xdr:spPr>
        <a:xfrm>
          <a:off x="679938" y="1256831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 xmlns:a16="http://schemas.microsoft.com/office/drawing/2014/main" id="{28977A44-8409-4BCD-A058-4156F2113528}"/>
            </a:ext>
          </a:extLst>
        </xdr:cNvPr>
        <xdr:cNvCxnSpPr/>
      </xdr:nvCxnSpPr>
      <xdr:spPr>
        <a:xfrm>
          <a:off x="703385" y="1500788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 xmlns:a16="http://schemas.microsoft.com/office/drawing/2014/main" id="{93871BE0-32EB-49B2-927A-23F144A021C1}"/>
            </a:ext>
          </a:extLst>
        </xdr:cNvPr>
        <xdr:cNvSpPr txBox="1"/>
      </xdr:nvSpPr>
      <xdr:spPr>
        <a:xfrm>
          <a:off x="280167" y="148656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 xmlns:a16="http://schemas.microsoft.com/office/drawing/2014/main" id="{1DA299FD-5EAA-412A-B5C9-5F6458250329}"/>
            </a:ext>
          </a:extLst>
        </xdr:cNvPr>
        <xdr:cNvCxnSpPr/>
      </xdr:nvCxnSpPr>
      <xdr:spPr>
        <a:xfrm>
          <a:off x="703385" y="14686587"/>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 xmlns:a16="http://schemas.microsoft.com/office/drawing/2014/main" id="{2D60B8EB-9E20-4BC8-817C-3223E6F0E0B8}"/>
            </a:ext>
          </a:extLst>
        </xdr:cNvPr>
        <xdr:cNvSpPr txBox="1"/>
      </xdr:nvSpPr>
      <xdr:spPr>
        <a:xfrm>
          <a:off x="280167" y="1454436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 xmlns:a16="http://schemas.microsoft.com/office/drawing/2014/main" id="{5BC4CF95-8DCD-4555-92CB-BB3DBEABAAD5}"/>
            </a:ext>
          </a:extLst>
        </xdr:cNvPr>
        <xdr:cNvCxnSpPr/>
      </xdr:nvCxnSpPr>
      <xdr:spPr>
        <a:xfrm>
          <a:off x="703385" y="1436265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 xmlns:a16="http://schemas.microsoft.com/office/drawing/2014/main" id="{D5AB4415-BA61-432C-AFF7-718E32099A81}"/>
            </a:ext>
          </a:extLst>
        </xdr:cNvPr>
        <xdr:cNvSpPr txBox="1"/>
      </xdr:nvSpPr>
      <xdr:spPr>
        <a:xfrm>
          <a:off x="344287" y="1422306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 xmlns:a16="http://schemas.microsoft.com/office/drawing/2014/main" id="{CCE87E02-34D9-4347-8BD7-DD1311ABE813}"/>
            </a:ext>
          </a:extLst>
        </xdr:cNvPr>
        <xdr:cNvCxnSpPr/>
      </xdr:nvCxnSpPr>
      <xdr:spPr>
        <a:xfrm>
          <a:off x="703385" y="1404135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 xmlns:a16="http://schemas.microsoft.com/office/drawing/2014/main" id="{8A47E7D8-6F5D-41B7-8F39-BC64DC53F64D}"/>
            </a:ext>
          </a:extLst>
        </xdr:cNvPr>
        <xdr:cNvSpPr txBox="1"/>
      </xdr:nvSpPr>
      <xdr:spPr>
        <a:xfrm>
          <a:off x="344287" y="139017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 xmlns:a16="http://schemas.microsoft.com/office/drawing/2014/main" id="{5A803BB7-4998-4CCE-ACE0-1D7E9BD62CAC}"/>
            </a:ext>
          </a:extLst>
        </xdr:cNvPr>
        <xdr:cNvCxnSpPr/>
      </xdr:nvCxnSpPr>
      <xdr:spPr>
        <a:xfrm>
          <a:off x="703385" y="1372006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 xmlns:a16="http://schemas.microsoft.com/office/drawing/2014/main" id="{47AE8997-BC9B-4C7C-8475-5574EEF4E926}"/>
            </a:ext>
          </a:extLst>
        </xdr:cNvPr>
        <xdr:cNvSpPr txBox="1"/>
      </xdr:nvSpPr>
      <xdr:spPr>
        <a:xfrm>
          <a:off x="344287" y="1358047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 xmlns:a16="http://schemas.microsoft.com/office/drawing/2014/main" id="{61EBCF0E-4900-4147-ABAC-15D0D6937F7F}"/>
            </a:ext>
          </a:extLst>
        </xdr:cNvPr>
        <xdr:cNvCxnSpPr/>
      </xdr:nvCxnSpPr>
      <xdr:spPr>
        <a:xfrm>
          <a:off x="703385" y="1339876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 xmlns:a16="http://schemas.microsoft.com/office/drawing/2014/main" id="{BDCB5B24-A62F-489F-9CC5-0D28FEB14150}"/>
            </a:ext>
          </a:extLst>
        </xdr:cNvPr>
        <xdr:cNvSpPr txBox="1"/>
      </xdr:nvSpPr>
      <xdr:spPr>
        <a:xfrm>
          <a:off x="344287" y="132591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 xmlns:a16="http://schemas.microsoft.com/office/drawing/2014/main" id="{86947AD9-27AF-4563-B091-5F5F0A23F20A}"/>
            </a:ext>
          </a:extLst>
        </xdr:cNvPr>
        <xdr:cNvCxnSpPr/>
      </xdr:nvCxnSpPr>
      <xdr:spPr>
        <a:xfrm>
          <a:off x="703385" y="1307746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 xmlns:a16="http://schemas.microsoft.com/office/drawing/2014/main" id="{8A46897F-5493-4665-B56C-71CE85283BE0}"/>
            </a:ext>
          </a:extLst>
        </xdr:cNvPr>
        <xdr:cNvSpPr txBox="1"/>
      </xdr:nvSpPr>
      <xdr:spPr>
        <a:xfrm>
          <a:off x="393753" y="1293788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 xmlns:a16="http://schemas.microsoft.com/office/drawing/2014/main" id="{91A91646-8024-4C04-9C46-FE9492A38956}"/>
            </a:ext>
          </a:extLst>
        </xdr:cNvPr>
        <xdr:cNvCxnSpPr/>
      </xdr:nvCxnSpPr>
      <xdr:spPr>
        <a:xfrm>
          <a:off x="703385" y="1275617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 xmlns:a16="http://schemas.microsoft.com/office/drawing/2014/main" id="{6CF5EDD2-A1E6-488A-8F74-B91DDB16E5C7}"/>
            </a:ext>
          </a:extLst>
        </xdr:cNvPr>
        <xdr:cNvSpPr/>
      </xdr:nvSpPr>
      <xdr:spPr>
        <a:xfrm>
          <a:off x="703385" y="12756173"/>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a:extLst>
            <a:ext uri="{FF2B5EF4-FFF2-40B4-BE49-F238E27FC236}">
              <a16:creationId xmlns="" xmlns:a16="http://schemas.microsoft.com/office/drawing/2014/main" id="{ACEE9B98-5B41-4080-A125-06368927516F}"/>
            </a:ext>
          </a:extLst>
        </xdr:cNvPr>
        <xdr:cNvCxnSpPr/>
      </xdr:nvCxnSpPr>
      <xdr:spPr>
        <a:xfrm flipV="1">
          <a:off x="4283173" y="13180967"/>
          <a:ext cx="0" cy="1505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a:extLst>
            <a:ext uri="{FF2B5EF4-FFF2-40B4-BE49-F238E27FC236}">
              <a16:creationId xmlns="" xmlns:a16="http://schemas.microsoft.com/office/drawing/2014/main" id="{DF473F3F-14F7-4215-9AA5-830BD63A7B29}"/>
            </a:ext>
          </a:extLst>
        </xdr:cNvPr>
        <xdr:cNvSpPr txBox="1"/>
      </xdr:nvSpPr>
      <xdr:spPr>
        <a:xfrm>
          <a:off x="4321908" y="1468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 xmlns:a16="http://schemas.microsoft.com/office/drawing/2014/main" id="{8A2792E0-47BC-420A-BC40-C5FC4FA2BF65}"/>
            </a:ext>
          </a:extLst>
        </xdr:cNvPr>
        <xdr:cNvCxnSpPr/>
      </xdr:nvCxnSpPr>
      <xdr:spPr>
        <a:xfrm>
          <a:off x="4209562" y="1468658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a:extLst>
            <a:ext uri="{FF2B5EF4-FFF2-40B4-BE49-F238E27FC236}">
              <a16:creationId xmlns="" xmlns:a16="http://schemas.microsoft.com/office/drawing/2014/main" id="{FB9360D8-8DAE-4B9D-95E0-3EDEA7D0BD92}"/>
            </a:ext>
          </a:extLst>
        </xdr:cNvPr>
        <xdr:cNvSpPr txBox="1"/>
      </xdr:nvSpPr>
      <xdr:spPr>
        <a:xfrm>
          <a:off x="4321908" y="12961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a:extLst>
            <a:ext uri="{FF2B5EF4-FFF2-40B4-BE49-F238E27FC236}">
              <a16:creationId xmlns="" xmlns:a16="http://schemas.microsoft.com/office/drawing/2014/main" id="{A9C67958-ACEC-405A-997C-E52AF1EC2582}"/>
            </a:ext>
          </a:extLst>
        </xdr:cNvPr>
        <xdr:cNvCxnSpPr/>
      </xdr:nvCxnSpPr>
      <xdr:spPr>
        <a:xfrm>
          <a:off x="4209562" y="1318096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a:extLst>
            <a:ext uri="{FF2B5EF4-FFF2-40B4-BE49-F238E27FC236}">
              <a16:creationId xmlns="" xmlns:a16="http://schemas.microsoft.com/office/drawing/2014/main" id="{684011C3-4117-44DE-A94A-81B6A7D15F8C}"/>
            </a:ext>
          </a:extLst>
        </xdr:cNvPr>
        <xdr:cNvSpPr txBox="1"/>
      </xdr:nvSpPr>
      <xdr:spPr>
        <a:xfrm>
          <a:off x="4321908" y="13757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a:extLst>
            <a:ext uri="{FF2B5EF4-FFF2-40B4-BE49-F238E27FC236}">
              <a16:creationId xmlns="" xmlns:a16="http://schemas.microsoft.com/office/drawing/2014/main" id="{185F9288-A288-4726-BC3C-DBD5D8BA42E0}"/>
            </a:ext>
          </a:extLst>
        </xdr:cNvPr>
        <xdr:cNvSpPr/>
      </xdr:nvSpPr>
      <xdr:spPr>
        <a:xfrm>
          <a:off x="4233008" y="1390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a:extLst>
            <a:ext uri="{FF2B5EF4-FFF2-40B4-BE49-F238E27FC236}">
              <a16:creationId xmlns="" xmlns:a16="http://schemas.microsoft.com/office/drawing/2014/main" id="{591210B3-CB95-40AD-921A-F664AFDCE2C0}"/>
            </a:ext>
          </a:extLst>
        </xdr:cNvPr>
        <xdr:cNvSpPr/>
      </xdr:nvSpPr>
      <xdr:spPr>
        <a:xfrm>
          <a:off x="3468077" y="13950740"/>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a:extLst>
            <a:ext uri="{FF2B5EF4-FFF2-40B4-BE49-F238E27FC236}">
              <a16:creationId xmlns="" xmlns:a16="http://schemas.microsoft.com/office/drawing/2014/main" id="{6E2FBE42-7A51-439A-99BE-8D5AB7557EB4}"/>
            </a:ext>
          </a:extLst>
        </xdr:cNvPr>
        <xdr:cNvSpPr/>
      </xdr:nvSpPr>
      <xdr:spPr>
        <a:xfrm>
          <a:off x="2637692" y="13924615"/>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a:extLst>
            <a:ext uri="{FF2B5EF4-FFF2-40B4-BE49-F238E27FC236}">
              <a16:creationId xmlns="" xmlns:a16="http://schemas.microsoft.com/office/drawing/2014/main" id="{E1E3AE81-8A8E-471B-A42B-C530BB821C39}"/>
            </a:ext>
          </a:extLst>
        </xdr:cNvPr>
        <xdr:cNvSpPr/>
      </xdr:nvSpPr>
      <xdr:spPr>
        <a:xfrm>
          <a:off x="1821962" y="1390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a:extLst>
            <a:ext uri="{FF2B5EF4-FFF2-40B4-BE49-F238E27FC236}">
              <a16:creationId xmlns="" xmlns:a16="http://schemas.microsoft.com/office/drawing/2014/main" id="{7B398739-9BB7-41E6-86C7-E093DDA4EBEC}"/>
            </a:ext>
          </a:extLst>
        </xdr:cNvPr>
        <xdr:cNvSpPr/>
      </xdr:nvSpPr>
      <xdr:spPr>
        <a:xfrm>
          <a:off x="1006231" y="13900122"/>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 xmlns:a16="http://schemas.microsoft.com/office/drawing/2014/main" id="{C154699A-4B76-4423-BE1D-4F6F081B1A76}"/>
            </a:ext>
          </a:extLst>
        </xdr:cNvPr>
        <xdr:cNvSpPr txBox="1"/>
      </xdr:nvSpPr>
      <xdr:spPr>
        <a:xfrm>
          <a:off x="410796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 xmlns:a16="http://schemas.microsoft.com/office/drawing/2014/main" id="{18C0D9C9-3083-4E1E-AC73-9F11C2AAF5FB}"/>
            </a:ext>
          </a:extLst>
        </xdr:cNvPr>
        <xdr:cNvSpPr txBox="1"/>
      </xdr:nvSpPr>
      <xdr:spPr>
        <a:xfrm>
          <a:off x="3343031"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 xmlns:a16="http://schemas.microsoft.com/office/drawing/2014/main" id="{599AD813-4A03-4106-A164-4F741CFB7D17}"/>
            </a:ext>
          </a:extLst>
        </xdr:cNvPr>
        <xdr:cNvSpPr txBox="1"/>
      </xdr:nvSpPr>
      <xdr:spPr>
        <a:xfrm>
          <a:off x="2512646"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6020E075-052E-4F3C-9617-D98C7AF20E49}"/>
            </a:ext>
          </a:extLst>
        </xdr:cNvPr>
        <xdr:cNvSpPr txBox="1"/>
      </xdr:nvSpPr>
      <xdr:spPr>
        <a:xfrm>
          <a:off x="1696915"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A536D63C-843A-47E0-8A52-73AD91F4F104}"/>
            </a:ext>
          </a:extLst>
        </xdr:cNvPr>
        <xdr:cNvSpPr txBox="1"/>
      </xdr:nvSpPr>
      <xdr:spPr>
        <a:xfrm>
          <a:off x="881185"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305" name="楕円 304">
          <a:extLst>
            <a:ext uri="{FF2B5EF4-FFF2-40B4-BE49-F238E27FC236}">
              <a16:creationId xmlns="" xmlns:a16="http://schemas.microsoft.com/office/drawing/2014/main" id="{1725B0C3-0047-423A-8B9F-9A3A163C544C}"/>
            </a:ext>
          </a:extLst>
        </xdr:cNvPr>
        <xdr:cNvSpPr/>
      </xdr:nvSpPr>
      <xdr:spPr>
        <a:xfrm>
          <a:off x="4233008" y="14635787"/>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306" name="【福祉施設】&#10;有形固定資産減価償却率該当値テキスト">
          <a:extLst>
            <a:ext uri="{FF2B5EF4-FFF2-40B4-BE49-F238E27FC236}">
              <a16:creationId xmlns="" xmlns:a16="http://schemas.microsoft.com/office/drawing/2014/main" id="{66BEB167-7BCE-4D40-8BBF-836BBB602F72}"/>
            </a:ext>
          </a:extLst>
        </xdr:cNvPr>
        <xdr:cNvSpPr txBox="1"/>
      </xdr:nvSpPr>
      <xdr:spPr>
        <a:xfrm>
          <a:off x="4321908" y="1455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307" name="楕円 306">
          <a:extLst>
            <a:ext uri="{FF2B5EF4-FFF2-40B4-BE49-F238E27FC236}">
              <a16:creationId xmlns="" xmlns:a16="http://schemas.microsoft.com/office/drawing/2014/main" id="{5AA4DE7E-0613-4EAF-83D8-321E5EF7DBBE}"/>
            </a:ext>
          </a:extLst>
        </xdr:cNvPr>
        <xdr:cNvSpPr/>
      </xdr:nvSpPr>
      <xdr:spPr>
        <a:xfrm>
          <a:off x="3468077" y="14635787"/>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308" name="直線コネクタ 307">
          <a:extLst>
            <a:ext uri="{FF2B5EF4-FFF2-40B4-BE49-F238E27FC236}">
              <a16:creationId xmlns="" xmlns:a16="http://schemas.microsoft.com/office/drawing/2014/main" id="{DA6E03A7-573D-4E18-87C3-F21210F6C26C}"/>
            </a:ext>
          </a:extLst>
        </xdr:cNvPr>
        <xdr:cNvCxnSpPr/>
      </xdr:nvCxnSpPr>
      <xdr:spPr>
        <a:xfrm>
          <a:off x="3518877" y="14686587"/>
          <a:ext cx="76493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85271</xdr:rowOff>
    </xdr:from>
    <xdr:to>
      <xdr:col>15</xdr:col>
      <xdr:colOff>101600</xdr:colOff>
      <xdr:row>87</xdr:row>
      <xdr:rowOff>15421</xdr:rowOff>
    </xdr:to>
    <xdr:sp macro="" textlink="">
      <xdr:nvSpPr>
        <xdr:cNvPr id="309" name="楕円 308">
          <a:extLst>
            <a:ext uri="{FF2B5EF4-FFF2-40B4-BE49-F238E27FC236}">
              <a16:creationId xmlns="" xmlns:a16="http://schemas.microsoft.com/office/drawing/2014/main" id="{311FB570-F3BD-4234-9E8E-62E45776CA95}"/>
            </a:ext>
          </a:extLst>
        </xdr:cNvPr>
        <xdr:cNvSpPr/>
      </xdr:nvSpPr>
      <xdr:spPr>
        <a:xfrm>
          <a:off x="2637692" y="14603129"/>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136071</xdr:rowOff>
    </xdr:from>
    <xdr:to>
      <xdr:col>19</xdr:col>
      <xdr:colOff>177800</xdr:colOff>
      <xdr:row>86</xdr:row>
      <xdr:rowOff>168729</xdr:rowOff>
    </xdr:to>
    <xdr:cxnSp macro="">
      <xdr:nvCxnSpPr>
        <xdr:cNvPr id="310" name="直線コネクタ 309">
          <a:extLst>
            <a:ext uri="{FF2B5EF4-FFF2-40B4-BE49-F238E27FC236}">
              <a16:creationId xmlns="" xmlns:a16="http://schemas.microsoft.com/office/drawing/2014/main" id="{78C0DE83-50BD-4EB8-9019-1E0CE631B67E}"/>
            </a:ext>
          </a:extLst>
        </xdr:cNvPr>
        <xdr:cNvCxnSpPr/>
      </xdr:nvCxnSpPr>
      <xdr:spPr>
        <a:xfrm>
          <a:off x="2688492" y="14653929"/>
          <a:ext cx="830385"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52614</xdr:rowOff>
    </xdr:from>
    <xdr:to>
      <xdr:col>10</xdr:col>
      <xdr:colOff>165100</xdr:colOff>
      <xdr:row>86</xdr:row>
      <xdr:rowOff>154214</xdr:rowOff>
    </xdr:to>
    <xdr:sp macro="" textlink="">
      <xdr:nvSpPr>
        <xdr:cNvPr id="311" name="楕円 310">
          <a:extLst>
            <a:ext uri="{FF2B5EF4-FFF2-40B4-BE49-F238E27FC236}">
              <a16:creationId xmlns="" xmlns:a16="http://schemas.microsoft.com/office/drawing/2014/main" id="{2E04CA09-C6E5-4874-8F68-2DD7107EA589}"/>
            </a:ext>
          </a:extLst>
        </xdr:cNvPr>
        <xdr:cNvSpPr/>
      </xdr:nvSpPr>
      <xdr:spPr>
        <a:xfrm>
          <a:off x="1821962" y="145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103414</xdr:rowOff>
    </xdr:from>
    <xdr:to>
      <xdr:col>15</xdr:col>
      <xdr:colOff>50800</xdr:colOff>
      <xdr:row>86</xdr:row>
      <xdr:rowOff>136071</xdr:rowOff>
    </xdr:to>
    <xdr:cxnSp macro="">
      <xdr:nvCxnSpPr>
        <xdr:cNvPr id="312" name="直線コネクタ 311">
          <a:extLst>
            <a:ext uri="{FF2B5EF4-FFF2-40B4-BE49-F238E27FC236}">
              <a16:creationId xmlns="" xmlns:a16="http://schemas.microsoft.com/office/drawing/2014/main" id="{325451B8-4C39-4203-BA98-7F85309008D2}"/>
            </a:ext>
          </a:extLst>
        </xdr:cNvPr>
        <xdr:cNvCxnSpPr/>
      </xdr:nvCxnSpPr>
      <xdr:spPr>
        <a:xfrm>
          <a:off x="1872762" y="14621272"/>
          <a:ext cx="81573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19957</xdr:rowOff>
    </xdr:from>
    <xdr:to>
      <xdr:col>6</xdr:col>
      <xdr:colOff>38100</xdr:colOff>
      <xdr:row>86</xdr:row>
      <xdr:rowOff>121557</xdr:rowOff>
    </xdr:to>
    <xdr:sp macro="" textlink="">
      <xdr:nvSpPr>
        <xdr:cNvPr id="313" name="楕円 312">
          <a:extLst>
            <a:ext uri="{FF2B5EF4-FFF2-40B4-BE49-F238E27FC236}">
              <a16:creationId xmlns="" xmlns:a16="http://schemas.microsoft.com/office/drawing/2014/main" id="{B6BDDBF7-4D4F-4FB8-A2B0-4EB3A314B43E}"/>
            </a:ext>
          </a:extLst>
        </xdr:cNvPr>
        <xdr:cNvSpPr/>
      </xdr:nvSpPr>
      <xdr:spPr>
        <a:xfrm>
          <a:off x="1006231" y="14537815"/>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70757</xdr:rowOff>
    </xdr:from>
    <xdr:to>
      <xdr:col>10</xdr:col>
      <xdr:colOff>114300</xdr:colOff>
      <xdr:row>86</xdr:row>
      <xdr:rowOff>103414</xdr:rowOff>
    </xdr:to>
    <xdr:cxnSp macro="">
      <xdr:nvCxnSpPr>
        <xdr:cNvPr id="314" name="直線コネクタ 313">
          <a:extLst>
            <a:ext uri="{FF2B5EF4-FFF2-40B4-BE49-F238E27FC236}">
              <a16:creationId xmlns="" xmlns:a16="http://schemas.microsoft.com/office/drawing/2014/main" id="{350F1F2E-3E58-45C6-8D0A-2DABA14C98D2}"/>
            </a:ext>
          </a:extLst>
        </xdr:cNvPr>
        <xdr:cNvCxnSpPr/>
      </xdr:nvCxnSpPr>
      <xdr:spPr>
        <a:xfrm>
          <a:off x="1057031" y="14588615"/>
          <a:ext cx="815731"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a:extLst>
            <a:ext uri="{FF2B5EF4-FFF2-40B4-BE49-F238E27FC236}">
              <a16:creationId xmlns="" xmlns:a16="http://schemas.microsoft.com/office/drawing/2014/main" id="{9C904C53-440F-42F3-9478-8EA6BA442B9D}"/>
            </a:ext>
          </a:extLst>
        </xdr:cNvPr>
        <xdr:cNvSpPr txBox="1"/>
      </xdr:nvSpPr>
      <xdr:spPr>
        <a:xfrm>
          <a:off x="3318275" y="1372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a:extLst>
            <a:ext uri="{FF2B5EF4-FFF2-40B4-BE49-F238E27FC236}">
              <a16:creationId xmlns="" xmlns:a16="http://schemas.microsoft.com/office/drawing/2014/main" id="{77579BF1-256C-4C31-9382-062DF86077AF}"/>
            </a:ext>
          </a:extLst>
        </xdr:cNvPr>
        <xdr:cNvSpPr txBox="1"/>
      </xdr:nvSpPr>
      <xdr:spPr>
        <a:xfrm>
          <a:off x="2500590" y="13702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a:extLst>
            <a:ext uri="{FF2B5EF4-FFF2-40B4-BE49-F238E27FC236}">
              <a16:creationId xmlns="" xmlns:a16="http://schemas.microsoft.com/office/drawing/2014/main" id="{A754C44B-64AF-484B-8954-58D4E8D687D2}"/>
            </a:ext>
          </a:extLst>
        </xdr:cNvPr>
        <xdr:cNvSpPr txBox="1"/>
      </xdr:nvSpPr>
      <xdr:spPr>
        <a:xfrm>
          <a:off x="1684859" y="1368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a:extLst>
            <a:ext uri="{FF2B5EF4-FFF2-40B4-BE49-F238E27FC236}">
              <a16:creationId xmlns="" xmlns:a16="http://schemas.microsoft.com/office/drawing/2014/main" id="{194421DC-2CD7-40D0-BA63-3FA8136892D0}"/>
            </a:ext>
          </a:extLst>
        </xdr:cNvPr>
        <xdr:cNvSpPr txBox="1"/>
      </xdr:nvSpPr>
      <xdr:spPr>
        <a:xfrm>
          <a:off x="869129" y="1367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319" name="n_1mainValue【福祉施設】&#10;有形固定資産減価償却率">
          <a:extLst>
            <a:ext uri="{FF2B5EF4-FFF2-40B4-BE49-F238E27FC236}">
              <a16:creationId xmlns="" xmlns:a16="http://schemas.microsoft.com/office/drawing/2014/main" id="{091E7A64-45E6-43B7-97CC-95F4637EDF82}"/>
            </a:ext>
          </a:extLst>
        </xdr:cNvPr>
        <xdr:cNvSpPr txBox="1"/>
      </xdr:nvSpPr>
      <xdr:spPr>
        <a:xfrm>
          <a:off x="3285958" y="1472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6548</xdr:rowOff>
    </xdr:from>
    <xdr:ext cx="405111" cy="259045"/>
    <xdr:sp macro="" textlink="">
      <xdr:nvSpPr>
        <xdr:cNvPr id="320" name="n_2mainValue【福祉施設】&#10;有形固定資産減価償却率">
          <a:extLst>
            <a:ext uri="{FF2B5EF4-FFF2-40B4-BE49-F238E27FC236}">
              <a16:creationId xmlns="" xmlns:a16="http://schemas.microsoft.com/office/drawing/2014/main" id="{91C03AE9-1443-48E4-85C3-D9D44B3E8C7C}"/>
            </a:ext>
          </a:extLst>
        </xdr:cNvPr>
        <xdr:cNvSpPr txBox="1"/>
      </xdr:nvSpPr>
      <xdr:spPr>
        <a:xfrm>
          <a:off x="2500590" y="14693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145341</xdr:rowOff>
    </xdr:from>
    <xdr:ext cx="405111" cy="259045"/>
    <xdr:sp macro="" textlink="">
      <xdr:nvSpPr>
        <xdr:cNvPr id="321" name="n_3mainValue【福祉施設】&#10;有形固定資産減価償却率">
          <a:extLst>
            <a:ext uri="{FF2B5EF4-FFF2-40B4-BE49-F238E27FC236}">
              <a16:creationId xmlns="" xmlns:a16="http://schemas.microsoft.com/office/drawing/2014/main" id="{D3901F61-F836-4377-A063-188348DE9B32}"/>
            </a:ext>
          </a:extLst>
        </xdr:cNvPr>
        <xdr:cNvSpPr txBox="1"/>
      </xdr:nvSpPr>
      <xdr:spPr>
        <a:xfrm>
          <a:off x="1684859" y="14663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112684</xdr:rowOff>
    </xdr:from>
    <xdr:ext cx="405111" cy="259045"/>
    <xdr:sp macro="" textlink="">
      <xdr:nvSpPr>
        <xdr:cNvPr id="322" name="n_4mainValue【福祉施設】&#10;有形固定資産減価償却率">
          <a:extLst>
            <a:ext uri="{FF2B5EF4-FFF2-40B4-BE49-F238E27FC236}">
              <a16:creationId xmlns="" xmlns:a16="http://schemas.microsoft.com/office/drawing/2014/main" id="{2E249A7F-D70D-4930-9F1F-C0F384AD6008}"/>
            </a:ext>
          </a:extLst>
        </xdr:cNvPr>
        <xdr:cNvSpPr txBox="1"/>
      </xdr:nvSpPr>
      <xdr:spPr>
        <a:xfrm>
          <a:off x="869129" y="14630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 xmlns:a16="http://schemas.microsoft.com/office/drawing/2014/main" id="{6AD5D6E6-4AC8-400A-9C1F-F86B54C4DAE2}"/>
            </a:ext>
          </a:extLst>
        </xdr:cNvPr>
        <xdr:cNvSpPr/>
      </xdr:nvSpPr>
      <xdr:spPr>
        <a:xfrm>
          <a:off x="6105769" y="11631637"/>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 xmlns:a16="http://schemas.microsoft.com/office/drawing/2014/main" id="{1CB5E9D1-939A-43C8-80C6-767EFFFF67FF}"/>
            </a:ext>
          </a:extLst>
        </xdr:cNvPr>
        <xdr:cNvSpPr/>
      </xdr:nvSpPr>
      <xdr:spPr>
        <a:xfrm>
          <a:off x="6218115" y="12281486"/>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 xmlns:a16="http://schemas.microsoft.com/office/drawing/2014/main" id="{96733842-E4DF-4DEE-985B-12402221195A}"/>
            </a:ext>
          </a:extLst>
        </xdr:cNvPr>
        <xdr:cNvSpPr/>
      </xdr:nvSpPr>
      <xdr:spPr>
        <a:xfrm>
          <a:off x="6218115" y="12482048"/>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 xmlns:a16="http://schemas.microsoft.com/office/drawing/2014/main" id="{6269FB71-EE99-4C3A-8786-0EB86CC16AAC}"/>
            </a:ext>
          </a:extLst>
        </xdr:cNvPr>
        <xdr:cNvSpPr/>
      </xdr:nvSpPr>
      <xdr:spPr>
        <a:xfrm>
          <a:off x="7160846"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 xmlns:a16="http://schemas.microsoft.com/office/drawing/2014/main" id="{720BE9AA-5781-4D89-B87A-D6AD585D8826}"/>
            </a:ext>
          </a:extLst>
        </xdr:cNvPr>
        <xdr:cNvSpPr/>
      </xdr:nvSpPr>
      <xdr:spPr>
        <a:xfrm>
          <a:off x="7160846"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 xmlns:a16="http://schemas.microsoft.com/office/drawing/2014/main" id="{97AE700E-8F58-49B4-8DCB-93F09AF180F7}"/>
            </a:ext>
          </a:extLst>
        </xdr:cNvPr>
        <xdr:cNvSpPr/>
      </xdr:nvSpPr>
      <xdr:spPr>
        <a:xfrm>
          <a:off x="8215923"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 xmlns:a16="http://schemas.microsoft.com/office/drawing/2014/main" id="{8022C80B-3CD7-410B-AAB1-D22709C18713}"/>
            </a:ext>
          </a:extLst>
        </xdr:cNvPr>
        <xdr:cNvSpPr/>
      </xdr:nvSpPr>
      <xdr:spPr>
        <a:xfrm>
          <a:off x="8215923"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 xmlns:a16="http://schemas.microsoft.com/office/drawing/2014/main" id="{5C0BA301-99BE-40D4-B0C0-82CF39EB40BB}"/>
            </a:ext>
          </a:extLst>
        </xdr:cNvPr>
        <xdr:cNvSpPr/>
      </xdr:nvSpPr>
      <xdr:spPr>
        <a:xfrm>
          <a:off x="6105769" y="12756173"/>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 xmlns:a16="http://schemas.microsoft.com/office/drawing/2014/main" id="{24279FE6-14B1-4944-BE59-E918189BA912}"/>
            </a:ext>
          </a:extLst>
        </xdr:cNvPr>
        <xdr:cNvSpPr txBox="1"/>
      </xdr:nvSpPr>
      <xdr:spPr>
        <a:xfrm>
          <a:off x="6067669" y="1256831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 xmlns:a16="http://schemas.microsoft.com/office/drawing/2014/main" id="{D6111110-3882-47F9-88FB-E054782F4BF2}"/>
            </a:ext>
          </a:extLst>
        </xdr:cNvPr>
        <xdr:cNvCxnSpPr/>
      </xdr:nvCxnSpPr>
      <xdr:spPr>
        <a:xfrm>
          <a:off x="6105769" y="15007883"/>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 xmlns:a16="http://schemas.microsoft.com/office/drawing/2014/main" id="{B614FFDA-17B3-4A24-9E90-E7595FA3ED11}"/>
            </a:ext>
          </a:extLst>
        </xdr:cNvPr>
        <xdr:cNvCxnSpPr/>
      </xdr:nvCxnSpPr>
      <xdr:spPr>
        <a:xfrm>
          <a:off x="6105769" y="14632158"/>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 xmlns:a16="http://schemas.microsoft.com/office/drawing/2014/main" id="{0C7542C2-192A-42E2-AFB6-BF13EB1A42E0}"/>
            </a:ext>
          </a:extLst>
        </xdr:cNvPr>
        <xdr:cNvSpPr txBox="1"/>
      </xdr:nvSpPr>
      <xdr:spPr>
        <a:xfrm>
          <a:off x="5667898" y="144925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 xmlns:a16="http://schemas.microsoft.com/office/drawing/2014/main" id="{EA6B8209-A8D1-4795-A46E-836DC86F8EC3}"/>
            </a:ext>
          </a:extLst>
        </xdr:cNvPr>
        <xdr:cNvCxnSpPr/>
      </xdr:nvCxnSpPr>
      <xdr:spPr>
        <a:xfrm>
          <a:off x="6105769" y="14256434"/>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 xmlns:a16="http://schemas.microsoft.com/office/drawing/2014/main" id="{B3B70B99-DDD7-4B00-B7CE-93DA6DD6187B}"/>
            </a:ext>
          </a:extLst>
        </xdr:cNvPr>
        <xdr:cNvSpPr txBox="1"/>
      </xdr:nvSpPr>
      <xdr:spPr>
        <a:xfrm>
          <a:off x="5667898" y="141168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 xmlns:a16="http://schemas.microsoft.com/office/drawing/2014/main" id="{C4A96036-353F-44FC-9B71-2155F10632F5}"/>
            </a:ext>
          </a:extLst>
        </xdr:cNvPr>
        <xdr:cNvCxnSpPr/>
      </xdr:nvCxnSpPr>
      <xdr:spPr>
        <a:xfrm>
          <a:off x="6105769" y="13880709"/>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 xmlns:a16="http://schemas.microsoft.com/office/drawing/2014/main" id="{C064B966-BC5A-48E2-AB3F-E86CEA9146D9}"/>
            </a:ext>
          </a:extLst>
        </xdr:cNvPr>
        <xdr:cNvSpPr txBox="1"/>
      </xdr:nvSpPr>
      <xdr:spPr>
        <a:xfrm>
          <a:off x="5667898" y="137411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 xmlns:a16="http://schemas.microsoft.com/office/drawing/2014/main" id="{4240C5DD-1282-4C87-B037-163D55B01C4B}"/>
            </a:ext>
          </a:extLst>
        </xdr:cNvPr>
        <xdr:cNvCxnSpPr/>
      </xdr:nvCxnSpPr>
      <xdr:spPr>
        <a:xfrm>
          <a:off x="6105769" y="13504985"/>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 xmlns:a16="http://schemas.microsoft.com/office/drawing/2014/main" id="{7C86CC22-1DA0-4B45-80D3-E2882CF16088}"/>
            </a:ext>
          </a:extLst>
        </xdr:cNvPr>
        <xdr:cNvSpPr txBox="1"/>
      </xdr:nvSpPr>
      <xdr:spPr>
        <a:xfrm>
          <a:off x="5667898" y="133653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 xmlns:a16="http://schemas.microsoft.com/office/drawing/2014/main" id="{61A7027C-AA60-4D6E-87F2-41F59FACC5C7}"/>
            </a:ext>
          </a:extLst>
        </xdr:cNvPr>
        <xdr:cNvCxnSpPr/>
      </xdr:nvCxnSpPr>
      <xdr:spPr>
        <a:xfrm>
          <a:off x="6105769" y="13131898"/>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 xmlns:a16="http://schemas.microsoft.com/office/drawing/2014/main" id="{3B81B2A5-FCBD-4B12-A68C-D657936E3A58}"/>
            </a:ext>
          </a:extLst>
        </xdr:cNvPr>
        <xdr:cNvSpPr txBox="1"/>
      </xdr:nvSpPr>
      <xdr:spPr>
        <a:xfrm>
          <a:off x="5667898" y="129923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 xmlns:a16="http://schemas.microsoft.com/office/drawing/2014/main" id="{88CC8096-40B3-465F-B4ED-497D682CB13F}"/>
            </a:ext>
          </a:extLst>
        </xdr:cNvPr>
        <xdr:cNvCxnSpPr/>
      </xdr:nvCxnSpPr>
      <xdr:spPr>
        <a:xfrm>
          <a:off x="6105769" y="12756173"/>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 xmlns:a16="http://schemas.microsoft.com/office/drawing/2014/main" id="{F692FF63-D13D-4EF0-BF83-7B52F8EF46D3}"/>
            </a:ext>
          </a:extLst>
        </xdr:cNvPr>
        <xdr:cNvSpPr txBox="1"/>
      </xdr:nvSpPr>
      <xdr:spPr>
        <a:xfrm>
          <a:off x="5667898" y="126165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 xmlns:a16="http://schemas.microsoft.com/office/drawing/2014/main" id="{1FB695E7-11F9-479A-A57B-049357C6B4E0}"/>
            </a:ext>
          </a:extLst>
        </xdr:cNvPr>
        <xdr:cNvSpPr/>
      </xdr:nvSpPr>
      <xdr:spPr>
        <a:xfrm>
          <a:off x="6105769" y="12756173"/>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 xmlns:a16="http://schemas.microsoft.com/office/drawing/2014/main" id="{BED2292B-056A-497A-9C5A-238130FD0751}"/>
            </a:ext>
          </a:extLst>
        </xdr:cNvPr>
        <xdr:cNvCxnSpPr/>
      </xdr:nvCxnSpPr>
      <xdr:spPr>
        <a:xfrm flipV="1">
          <a:off x="9671489" y="13305790"/>
          <a:ext cx="0" cy="1320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a:extLst>
            <a:ext uri="{FF2B5EF4-FFF2-40B4-BE49-F238E27FC236}">
              <a16:creationId xmlns="" xmlns:a16="http://schemas.microsoft.com/office/drawing/2014/main" id="{F6AB9413-C49F-4D10-94B7-11582CCF09DC}"/>
            </a:ext>
          </a:extLst>
        </xdr:cNvPr>
        <xdr:cNvSpPr txBox="1"/>
      </xdr:nvSpPr>
      <xdr:spPr>
        <a:xfrm>
          <a:off x="9709638" y="146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 xmlns:a16="http://schemas.microsoft.com/office/drawing/2014/main" id="{91540E04-43F2-43B9-A6CA-25729AED01EF}"/>
            </a:ext>
          </a:extLst>
        </xdr:cNvPr>
        <xdr:cNvCxnSpPr/>
      </xdr:nvCxnSpPr>
      <xdr:spPr>
        <a:xfrm>
          <a:off x="9597292" y="1462580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a:extLst>
            <a:ext uri="{FF2B5EF4-FFF2-40B4-BE49-F238E27FC236}">
              <a16:creationId xmlns="" xmlns:a16="http://schemas.microsoft.com/office/drawing/2014/main" id="{650882D2-3DDC-44D2-994E-2D8DADD44650}"/>
            </a:ext>
          </a:extLst>
        </xdr:cNvPr>
        <xdr:cNvSpPr txBox="1"/>
      </xdr:nvSpPr>
      <xdr:spPr>
        <a:xfrm>
          <a:off x="9709638" y="130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 xmlns:a16="http://schemas.microsoft.com/office/drawing/2014/main" id="{277F6D8A-B806-4FC9-BF51-C49A1275CEF1}"/>
            </a:ext>
          </a:extLst>
        </xdr:cNvPr>
        <xdr:cNvCxnSpPr/>
      </xdr:nvCxnSpPr>
      <xdr:spPr>
        <a:xfrm>
          <a:off x="9597292" y="13305790"/>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60977</xdr:rowOff>
    </xdr:from>
    <xdr:ext cx="469744" cy="259045"/>
    <xdr:sp macro="" textlink="">
      <xdr:nvSpPr>
        <xdr:cNvPr id="351" name="【福祉施設】&#10;一人当たり面積平均値テキスト">
          <a:extLst>
            <a:ext uri="{FF2B5EF4-FFF2-40B4-BE49-F238E27FC236}">
              <a16:creationId xmlns="" xmlns:a16="http://schemas.microsoft.com/office/drawing/2014/main" id="{03F9079F-1A7E-422A-91EC-6C34F9F13A38}"/>
            </a:ext>
          </a:extLst>
        </xdr:cNvPr>
        <xdr:cNvSpPr txBox="1"/>
      </xdr:nvSpPr>
      <xdr:spPr>
        <a:xfrm>
          <a:off x="9709638" y="1424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 xmlns:a16="http://schemas.microsoft.com/office/drawing/2014/main" id="{783D55A2-FCA0-4142-9322-A81E6CAAAB87}"/>
            </a:ext>
          </a:extLst>
        </xdr:cNvPr>
        <xdr:cNvSpPr/>
      </xdr:nvSpPr>
      <xdr:spPr>
        <a:xfrm>
          <a:off x="9635392" y="14387146"/>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a:extLst>
            <a:ext uri="{FF2B5EF4-FFF2-40B4-BE49-F238E27FC236}">
              <a16:creationId xmlns="" xmlns:a16="http://schemas.microsoft.com/office/drawing/2014/main" id="{6F101395-0BFC-41B4-88B9-58A28613C402}"/>
            </a:ext>
          </a:extLst>
        </xdr:cNvPr>
        <xdr:cNvSpPr/>
      </xdr:nvSpPr>
      <xdr:spPr>
        <a:xfrm>
          <a:off x="8855808" y="1439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a:extLst>
            <a:ext uri="{FF2B5EF4-FFF2-40B4-BE49-F238E27FC236}">
              <a16:creationId xmlns="" xmlns:a16="http://schemas.microsoft.com/office/drawing/2014/main" id="{078445D9-234F-4F90-A210-9A67CC752C0A}"/>
            </a:ext>
          </a:extLst>
        </xdr:cNvPr>
        <xdr:cNvSpPr/>
      </xdr:nvSpPr>
      <xdr:spPr>
        <a:xfrm>
          <a:off x="8040077" y="14396035"/>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 xmlns:a16="http://schemas.microsoft.com/office/drawing/2014/main" id="{13917F4E-42D3-49A2-AD15-637023D571AE}"/>
            </a:ext>
          </a:extLst>
        </xdr:cNvPr>
        <xdr:cNvSpPr/>
      </xdr:nvSpPr>
      <xdr:spPr>
        <a:xfrm>
          <a:off x="7209692" y="1439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a:extLst>
            <a:ext uri="{FF2B5EF4-FFF2-40B4-BE49-F238E27FC236}">
              <a16:creationId xmlns="" xmlns:a16="http://schemas.microsoft.com/office/drawing/2014/main" id="{A83EAE54-9EAB-4D38-B0C3-FCB1B00178F7}"/>
            </a:ext>
          </a:extLst>
        </xdr:cNvPr>
        <xdr:cNvSpPr/>
      </xdr:nvSpPr>
      <xdr:spPr>
        <a:xfrm>
          <a:off x="6393962" y="143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 xmlns:a16="http://schemas.microsoft.com/office/drawing/2014/main" id="{ED74FF24-37BE-4C23-A69E-615A21878865}"/>
            </a:ext>
          </a:extLst>
        </xdr:cNvPr>
        <xdr:cNvSpPr txBox="1"/>
      </xdr:nvSpPr>
      <xdr:spPr>
        <a:xfrm>
          <a:off x="949569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 xmlns:a16="http://schemas.microsoft.com/office/drawing/2014/main" id="{67A7683A-5A69-4668-A76C-566493C4766B}"/>
            </a:ext>
          </a:extLst>
        </xdr:cNvPr>
        <xdr:cNvSpPr txBox="1"/>
      </xdr:nvSpPr>
      <xdr:spPr>
        <a:xfrm>
          <a:off x="873076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 xmlns:a16="http://schemas.microsoft.com/office/drawing/2014/main" id="{CE718A6E-2212-44C5-8355-C6120CF209D4}"/>
            </a:ext>
          </a:extLst>
        </xdr:cNvPr>
        <xdr:cNvSpPr txBox="1"/>
      </xdr:nvSpPr>
      <xdr:spPr>
        <a:xfrm>
          <a:off x="7915031"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 xmlns:a16="http://schemas.microsoft.com/office/drawing/2014/main" id="{CAAFC845-1FAE-4B6E-BBA1-76429E28F760}"/>
            </a:ext>
          </a:extLst>
        </xdr:cNvPr>
        <xdr:cNvSpPr txBox="1"/>
      </xdr:nvSpPr>
      <xdr:spPr>
        <a:xfrm>
          <a:off x="7084646"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 xmlns:a16="http://schemas.microsoft.com/office/drawing/2014/main" id="{D70D3BB6-393D-497C-806A-6A7CCAD66AF5}"/>
            </a:ext>
          </a:extLst>
        </xdr:cNvPr>
        <xdr:cNvSpPr txBox="1"/>
      </xdr:nvSpPr>
      <xdr:spPr>
        <a:xfrm>
          <a:off x="6268915"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57150</xdr:rowOff>
    </xdr:from>
    <xdr:to>
      <xdr:col>55</xdr:col>
      <xdr:colOff>50800</xdr:colOff>
      <xdr:row>86</xdr:row>
      <xdr:rowOff>158750</xdr:rowOff>
    </xdr:to>
    <xdr:sp macro="" textlink="">
      <xdr:nvSpPr>
        <xdr:cNvPr id="362" name="楕円 361">
          <a:extLst>
            <a:ext uri="{FF2B5EF4-FFF2-40B4-BE49-F238E27FC236}">
              <a16:creationId xmlns="" xmlns:a16="http://schemas.microsoft.com/office/drawing/2014/main" id="{0B8D2C49-C96E-4BB2-A71B-C3DE5F5598A4}"/>
            </a:ext>
          </a:extLst>
        </xdr:cNvPr>
        <xdr:cNvSpPr/>
      </xdr:nvSpPr>
      <xdr:spPr>
        <a:xfrm>
          <a:off x="9635392" y="14575008"/>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143527</xdr:rowOff>
    </xdr:from>
    <xdr:ext cx="469744" cy="259045"/>
    <xdr:sp macro="" textlink="">
      <xdr:nvSpPr>
        <xdr:cNvPr id="363" name="【福祉施設】&#10;一人当たり面積該当値テキスト">
          <a:extLst>
            <a:ext uri="{FF2B5EF4-FFF2-40B4-BE49-F238E27FC236}">
              <a16:creationId xmlns="" xmlns:a16="http://schemas.microsoft.com/office/drawing/2014/main" id="{396C1D00-8535-4FC3-8A01-60775D39B71D}"/>
            </a:ext>
          </a:extLst>
        </xdr:cNvPr>
        <xdr:cNvSpPr txBox="1"/>
      </xdr:nvSpPr>
      <xdr:spPr>
        <a:xfrm>
          <a:off x="9709638" y="1449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57150</xdr:rowOff>
    </xdr:from>
    <xdr:to>
      <xdr:col>50</xdr:col>
      <xdr:colOff>165100</xdr:colOff>
      <xdr:row>86</xdr:row>
      <xdr:rowOff>158750</xdr:rowOff>
    </xdr:to>
    <xdr:sp macro="" textlink="">
      <xdr:nvSpPr>
        <xdr:cNvPr id="364" name="楕円 363">
          <a:extLst>
            <a:ext uri="{FF2B5EF4-FFF2-40B4-BE49-F238E27FC236}">
              <a16:creationId xmlns="" xmlns:a16="http://schemas.microsoft.com/office/drawing/2014/main" id="{560AF7A1-DA1E-44E3-AE45-AF29ED3A6CCA}"/>
            </a:ext>
          </a:extLst>
        </xdr:cNvPr>
        <xdr:cNvSpPr/>
      </xdr:nvSpPr>
      <xdr:spPr>
        <a:xfrm>
          <a:off x="8855808" y="1457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107950</xdr:rowOff>
    </xdr:from>
    <xdr:to>
      <xdr:col>55</xdr:col>
      <xdr:colOff>0</xdr:colOff>
      <xdr:row>86</xdr:row>
      <xdr:rowOff>107950</xdr:rowOff>
    </xdr:to>
    <xdr:cxnSp macro="">
      <xdr:nvCxnSpPr>
        <xdr:cNvPr id="365" name="直線コネクタ 364">
          <a:extLst>
            <a:ext uri="{FF2B5EF4-FFF2-40B4-BE49-F238E27FC236}">
              <a16:creationId xmlns="" xmlns:a16="http://schemas.microsoft.com/office/drawing/2014/main" id="{7B30BAA1-0ECC-4A29-BCFE-0D434B20A775}"/>
            </a:ext>
          </a:extLst>
        </xdr:cNvPr>
        <xdr:cNvCxnSpPr/>
      </xdr:nvCxnSpPr>
      <xdr:spPr>
        <a:xfrm>
          <a:off x="8906608" y="14625808"/>
          <a:ext cx="76493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57150</xdr:rowOff>
    </xdr:from>
    <xdr:to>
      <xdr:col>46</xdr:col>
      <xdr:colOff>38100</xdr:colOff>
      <xdr:row>86</xdr:row>
      <xdr:rowOff>158750</xdr:rowOff>
    </xdr:to>
    <xdr:sp macro="" textlink="">
      <xdr:nvSpPr>
        <xdr:cNvPr id="366" name="楕円 365">
          <a:extLst>
            <a:ext uri="{FF2B5EF4-FFF2-40B4-BE49-F238E27FC236}">
              <a16:creationId xmlns="" xmlns:a16="http://schemas.microsoft.com/office/drawing/2014/main" id="{1E10FC32-E8E5-4BA4-8D5F-B3FA436FE351}"/>
            </a:ext>
          </a:extLst>
        </xdr:cNvPr>
        <xdr:cNvSpPr/>
      </xdr:nvSpPr>
      <xdr:spPr>
        <a:xfrm>
          <a:off x="8040077" y="14575008"/>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107950</xdr:rowOff>
    </xdr:from>
    <xdr:to>
      <xdr:col>50</xdr:col>
      <xdr:colOff>114300</xdr:colOff>
      <xdr:row>86</xdr:row>
      <xdr:rowOff>107950</xdr:rowOff>
    </xdr:to>
    <xdr:cxnSp macro="">
      <xdr:nvCxnSpPr>
        <xdr:cNvPr id="367" name="直線コネクタ 366">
          <a:extLst>
            <a:ext uri="{FF2B5EF4-FFF2-40B4-BE49-F238E27FC236}">
              <a16:creationId xmlns="" xmlns:a16="http://schemas.microsoft.com/office/drawing/2014/main" id="{D31E2144-E906-412E-B2E6-57CFC83C42C8}"/>
            </a:ext>
          </a:extLst>
        </xdr:cNvPr>
        <xdr:cNvCxnSpPr/>
      </xdr:nvCxnSpPr>
      <xdr:spPr>
        <a:xfrm>
          <a:off x="8090877" y="14625808"/>
          <a:ext cx="815731"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57150</xdr:rowOff>
    </xdr:from>
    <xdr:to>
      <xdr:col>41</xdr:col>
      <xdr:colOff>101600</xdr:colOff>
      <xdr:row>86</xdr:row>
      <xdr:rowOff>158750</xdr:rowOff>
    </xdr:to>
    <xdr:sp macro="" textlink="">
      <xdr:nvSpPr>
        <xdr:cNvPr id="368" name="楕円 367">
          <a:extLst>
            <a:ext uri="{FF2B5EF4-FFF2-40B4-BE49-F238E27FC236}">
              <a16:creationId xmlns="" xmlns:a16="http://schemas.microsoft.com/office/drawing/2014/main" id="{FF5EBEC6-5E44-451F-9DE1-F94C6BCB4D3C}"/>
            </a:ext>
          </a:extLst>
        </xdr:cNvPr>
        <xdr:cNvSpPr/>
      </xdr:nvSpPr>
      <xdr:spPr>
        <a:xfrm>
          <a:off x="7209692" y="1457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107950</xdr:rowOff>
    </xdr:from>
    <xdr:to>
      <xdr:col>45</xdr:col>
      <xdr:colOff>177800</xdr:colOff>
      <xdr:row>86</xdr:row>
      <xdr:rowOff>107950</xdr:rowOff>
    </xdr:to>
    <xdr:cxnSp macro="">
      <xdr:nvCxnSpPr>
        <xdr:cNvPr id="369" name="直線コネクタ 368">
          <a:extLst>
            <a:ext uri="{FF2B5EF4-FFF2-40B4-BE49-F238E27FC236}">
              <a16:creationId xmlns="" xmlns:a16="http://schemas.microsoft.com/office/drawing/2014/main" id="{E8736835-4C5D-4199-8515-8F6CC9830BF2}"/>
            </a:ext>
          </a:extLst>
        </xdr:cNvPr>
        <xdr:cNvCxnSpPr/>
      </xdr:nvCxnSpPr>
      <xdr:spPr>
        <a:xfrm>
          <a:off x="7260492" y="14625808"/>
          <a:ext cx="8303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57150</xdr:rowOff>
    </xdr:from>
    <xdr:to>
      <xdr:col>36</xdr:col>
      <xdr:colOff>165100</xdr:colOff>
      <xdr:row>86</xdr:row>
      <xdr:rowOff>158750</xdr:rowOff>
    </xdr:to>
    <xdr:sp macro="" textlink="">
      <xdr:nvSpPr>
        <xdr:cNvPr id="370" name="楕円 369">
          <a:extLst>
            <a:ext uri="{FF2B5EF4-FFF2-40B4-BE49-F238E27FC236}">
              <a16:creationId xmlns="" xmlns:a16="http://schemas.microsoft.com/office/drawing/2014/main" id="{F1ECC0AB-C9DC-4C8C-A343-4C9733681447}"/>
            </a:ext>
          </a:extLst>
        </xdr:cNvPr>
        <xdr:cNvSpPr/>
      </xdr:nvSpPr>
      <xdr:spPr>
        <a:xfrm>
          <a:off x="6393962" y="1457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107950</xdr:rowOff>
    </xdr:from>
    <xdr:to>
      <xdr:col>41</xdr:col>
      <xdr:colOff>50800</xdr:colOff>
      <xdr:row>86</xdr:row>
      <xdr:rowOff>107950</xdr:rowOff>
    </xdr:to>
    <xdr:cxnSp macro="">
      <xdr:nvCxnSpPr>
        <xdr:cNvPr id="371" name="直線コネクタ 370">
          <a:extLst>
            <a:ext uri="{FF2B5EF4-FFF2-40B4-BE49-F238E27FC236}">
              <a16:creationId xmlns="" xmlns:a16="http://schemas.microsoft.com/office/drawing/2014/main" id="{2CDE32B4-31B2-453A-8BAA-9DC52D8127C1}"/>
            </a:ext>
          </a:extLst>
        </xdr:cNvPr>
        <xdr:cNvCxnSpPr/>
      </xdr:nvCxnSpPr>
      <xdr:spPr>
        <a:xfrm>
          <a:off x="6444762" y="14625808"/>
          <a:ext cx="81573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166388</xdr:rowOff>
    </xdr:from>
    <xdr:ext cx="469744" cy="259045"/>
    <xdr:sp macro="" textlink="">
      <xdr:nvSpPr>
        <xdr:cNvPr id="372" name="n_1aveValue【福祉施設】&#10;一人当たり面積">
          <a:extLst>
            <a:ext uri="{FF2B5EF4-FFF2-40B4-BE49-F238E27FC236}">
              <a16:creationId xmlns="" xmlns:a16="http://schemas.microsoft.com/office/drawing/2014/main" id="{A853156E-BD24-4285-BB2A-5F4B59118989}"/>
            </a:ext>
          </a:extLst>
        </xdr:cNvPr>
        <xdr:cNvSpPr txBox="1"/>
      </xdr:nvSpPr>
      <xdr:spPr>
        <a:xfrm>
          <a:off x="8673689" y="1417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165116</xdr:rowOff>
    </xdr:from>
    <xdr:ext cx="469744" cy="259045"/>
    <xdr:sp macro="" textlink="">
      <xdr:nvSpPr>
        <xdr:cNvPr id="373" name="n_2aveValue【福祉施設】&#10;一人当たり面積">
          <a:extLst>
            <a:ext uri="{FF2B5EF4-FFF2-40B4-BE49-F238E27FC236}">
              <a16:creationId xmlns="" xmlns:a16="http://schemas.microsoft.com/office/drawing/2014/main" id="{37D314FA-33B2-4B8D-81CA-80520E1460F5}"/>
            </a:ext>
          </a:extLst>
        </xdr:cNvPr>
        <xdr:cNvSpPr txBox="1"/>
      </xdr:nvSpPr>
      <xdr:spPr>
        <a:xfrm>
          <a:off x="7870658" y="141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a:extLst>
            <a:ext uri="{FF2B5EF4-FFF2-40B4-BE49-F238E27FC236}">
              <a16:creationId xmlns="" xmlns:a16="http://schemas.microsoft.com/office/drawing/2014/main" id="{ED4F424B-612D-4D97-8ACA-FEEDE4DAA5D0}"/>
            </a:ext>
          </a:extLst>
        </xdr:cNvPr>
        <xdr:cNvSpPr txBox="1"/>
      </xdr:nvSpPr>
      <xdr:spPr>
        <a:xfrm>
          <a:off x="7040273" y="1418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a:extLst>
            <a:ext uri="{FF2B5EF4-FFF2-40B4-BE49-F238E27FC236}">
              <a16:creationId xmlns="" xmlns:a16="http://schemas.microsoft.com/office/drawing/2014/main" id="{EEE3756B-F256-4572-9C3C-9ED4BE6A9EAE}"/>
            </a:ext>
          </a:extLst>
        </xdr:cNvPr>
        <xdr:cNvSpPr txBox="1"/>
      </xdr:nvSpPr>
      <xdr:spPr>
        <a:xfrm>
          <a:off x="6224542" y="1417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149877</xdr:rowOff>
    </xdr:from>
    <xdr:ext cx="469744" cy="259045"/>
    <xdr:sp macro="" textlink="">
      <xdr:nvSpPr>
        <xdr:cNvPr id="376" name="n_1mainValue【福祉施設】&#10;一人当たり面積">
          <a:extLst>
            <a:ext uri="{FF2B5EF4-FFF2-40B4-BE49-F238E27FC236}">
              <a16:creationId xmlns="" xmlns:a16="http://schemas.microsoft.com/office/drawing/2014/main" id="{18E9C645-AD1F-47D2-A7C4-53F5531368BB}"/>
            </a:ext>
          </a:extLst>
        </xdr:cNvPr>
        <xdr:cNvSpPr txBox="1"/>
      </xdr:nvSpPr>
      <xdr:spPr>
        <a:xfrm>
          <a:off x="8673689" y="1466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149877</xdr:rowOff>
    </xdr:from>
    <xdr:ext cx="469744" cy="259045"/>
    <xdr:sp macro="" textlink="">
      <xdr:nvSpPr>
        <xdr:cNvPr id="377" name="n_2mainValue【福祉施設】&#10;一人当たり面積">
          <a:extLst>
            <a:ext uri="{FF2B5EF4-FFF2-40B4-BE49-F238E27FC236}">
              <a16:creationId xmlns="" xmlns:a16="http://schemas.microsoft.com/office/drawing/2014/main" id="{6CE52734-98E1-43ED-A9B3-D51556110EA4}"/>
            </a:ext>
          </a:extLst>
        </xdr:cNvPr>
        <xdr:cNvSpPr txBox="1"/>
      </xdr:nvSpPr>
      <xdr:spPr>
        <a:xfrm>
          <a:off x="7870658" y="1466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149877</xdr:rowOff>
    </xdr:from>
    <xdr:ext cx="469744" cy="259045"/>
    <xdr:sp macro="" textlink="">
      <xdr:nvSpPr>
        <xdr:cNvPr id="378" name="n_3mainValue【福祉施設】&#10;一人当たり面積">
          <a:extLst>
            <a:ext uri="{FF2B5EF4-FFF2-40B4-BE49-F238E27FC236}">
              <a16:creationId xmlns="" xmlns:a16="http://schemas.microsoft.com/office/drawing/2014/main" id="{243D669F-C4FC-4D0A-B2B4-B852F29060B8}"/>
            </a:ext>
          </a:extLst>
        </xdr:cNvPr>
        <xdr:cNvSpPr txBox="1"/>
      </xdr:nvSpPr>
      <xdr:spPr>
        <a:xfrm>
          <a:off x="7040273" y="1466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149877</xdr:rowOff>
    </xdr:from>
    <xdr:ext cx="469744" cy="259045"/>
    <xdr:sp macro="" textlink="">
      <xdr:nvSpPr>
        <xdr:cNvPr id="379" name="n_4mainValue【福祉施設】&#10;一人当たり面積">
          <a:extLst>
            <a:ext uri="{FF2B5EF4-FFF2-40B4-BE49-F238E27FC236}">
              <a16:creationId xmlns="" xmlns:a16="http://schemas.microsoft.com/office/drawing/2014/main" id="{824D8F9B-79A1-4E0E-929B-D91CE1C9611A}"/>
            </a:ext>
          </a:extLst>
        </xdr:cNvPr>
        <xdr:cNvSpPr txBox="1"/>
      </xdr:nvSpPr>
      <xdr:spPr>
        <a:xfrm>
          <a:off x="6224542" y="1466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 xmlns:a16="http://schemas.microsoft.com/office/drawing/2014/main" id="{4C0C3376-0D6B-47D2-8919-F71F2E8E7907}"/>
            </a:ext>
          </a:extLst>
        </xdr:cNvPr>
        <xdr:cNvSpPr/>
      </xdr:nvSpPr>
      <xdr:spPr>
        <a:xfrm>
          <a:off x="703385" y="15380970"/>
          <a:ext cx="4372707"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 xmlns:a16="http://schemas.microsoft.com/office/drawing/2014/main" id="{1507B5EA-BF41-455B-983A-5F07CA7E4EC3}"/>
            </a:ext>
          </a:extLst>
        </xdr:cNvPr>
        <xdr:cNvSpPr/>
      </xdr:nvSpPr>
      <xdr:spPr>
        <a:xfrm>
          <a:off x="830385"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 xmlns:a16="http://schemas.microsoft.com/office/drawing/2014/main" id="{217AA08D-EE90-4052-A9D7-F342182E1BA7}"/>
            </a:ext>
          </a:extLst>
        </xdr:cNvPr>
        <xdr:cNvSpPr/>
      </xdr:nvSpPr>
      <xdr:spPr>
        <a:xfrm>
          <a:off x="830385"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 xmlns:a16="http://schemas.microsoft.com/office/drawing/2014/main" id="{94A10881-E688-47F3-9AD7-28525DB1D090}"/>
            </a:ext>
          </a:extLst>
        </xdr:cNvPr>
        <xdr:cNvSpPr/>
      </xdr:nvSpPr>
      <xdr:spPr>
        <a:xfrm>
          <a:off x="1758462"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 xmlns:a16="http://schemas.microsoft.com/office/drawing/2014/main" id="{0E504303-03A4-4915-AC02-DB710217336A}"/>
            </a:ext>
          </a:extLst>
        </xdr:cNvPr>
        <xdr:cNvSpPr/>
      </xdr:nvSpPr>
      <xdr:spPr>
        <a:xfrm>
          <a:off x="1758462"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 xmlns:a16="http://schemas.microsoft.com/office/drawing/2014/main" id="{A6B71830-83BC-4B8A-B32F-DE48ED6B2C95}"/>
            </a:ext>
          </a:extLst>
        </xdr:cNvPr>
        <xdr:cNvSpPr/>
      </xdr:nvSpPr>
      <xdr:spPr>
        <a:xfrm>
          <a:off x="2813538" y="16033457"/>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 xmlns:a16="http://schemas.microsoft.com/office/drawing/2014/main" id="{5BD0555C-4127-4A8E-9DD4-ABCF137876B0}"/>
            </a:ext>
          </a:extLst>
        </xdr:cNvPr>
        <xdr:cNvSpPr/>
      </xdr:nvSpPr>
      <xdr:spPr>
        <a:xfrm>
          <a:off x="2813538" y="16231382"/>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 xmlns:a16="http://schemas.microsoft.com/office/drawing/2014/main" id="{E89A7493-2FCA-4C39-9DBB-81C83BEB523F}"/>
            </a:ext>
          </a:extLst>
        </xdr:cNvPr>
        <xdr:cNvSpPr/>
      </xdr:nvSpPr>
      <xdr:spPr>
        <a:xfrm>
          <a:off x="703385" y="16508144"/>
          <a:ext cx="4372707" cy="224907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 xmlns:a16="http://schemas.microsoft.com/office/drawing/2014/main" id="{FF1DBAA5-1D59-4408-8E35-D4A395DA1090}"/>
            </a:ext>
          </a:extLst>
        </xdr:cNvPr>
        <xdr:cNvSpPr txBox="1"/>
      </xdr:nvSpPr>
      <xdr:spPr>
        <a:xfrm>
          <a:off x="679938" y="1632028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 xmlns:a16="http://schemas.microsoft.com/office/drawing/2014/main" id="{7EB5D052-9E0D-4214-929D-098D05B542F1}"/>
            </a:ext>
          </a:extLst>
        </xdr:cNvPr>
        <xdr:cNvCxnSpPr/>
      </xdr:nvCxnSpPr>
      <xdr:spPr>
        <a:xfrm>
          <a:off x="703385" y="18757216"/>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 xmlns:a16="http://schemas.microsoft.com/office/drawing/2014/main" id="{77B4A6BA-2B66-4147-9746-FA076B5A4BC7}"/>
            </a:ext>
          </a:extLst>
        </xdr:cNvPr>
        <xdr:cNvSpPr txBox="1"/>
      </xdr:nvSpPr>
      <xdr:spPr>
        <a:xfrm>
          <a:off x="280167" y="186176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 xmlns:a16="http://schemas.microsoft.com/office/drawing/2014/main" id="{DE20C2EC-8902-4318-8959-5FAA5499CBCF}"/>
            </a:ext>
          </a:extLst>
        </xdr:cNvPr>
        <xdr:cNvCxnSpPr/>
      </xdr:nvCxnSpPr>
      <xdr:spPr>
        <a:xfrm>
          <a:off x="703385" y="1843592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 xmlns:a16="http://schemas.microsoft.com/office/drawing/2014/main" id="{01C27B13-2938-4284-8DF0-0872149D3D22}"/>
            </a:ext>
          </a:extLst>
        </xdr:cNvPr>
        <xdr:cNvSpPr txBox="1"/>
      </xdr:nvSpPr>
      <xdr:spPr>
        <a:xfrm>
          <a:off x="280167" y="182963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 xmlns:a16="http://schemas.microsoft.com/office/drawing/2014/main" id="{052875FE-E462-483C-BF53-1F88AF4EA9FE}"/>
            </a:ext>
          </a:extLst>
        </xdr:cNvPr>
        <xdr:cNvCxnSpPr/>
      </xdr:nvCxnSpPr>
      <xdr:spPr>
        <a:xfrm>
          <a:off x="703385" y="18114624"/>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 xmlns:a16="http://schemas.microsoft.com/office/drawing/2014/main" id="{B345582D-F25B-4113-870F-275A738349A2}"/>
            </a:ext>
          </a:extLst>
        </xdr:cNvPr>
        <xdr:cNvSpPr txBox="1"/>
      </xdr:nvSpPr>
      <xdr:spPr>
        <a:xfrm>
          <a:off x="344287" y="179750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 xmlns:a16="http://schemas.microsoft.com/office/drawing/2014/main" id="{825669EC-63EA-47ED-A86C-2E73C322EEC4}"/>
            </a:ext>
          </a:extLst>
        </xdr:cNvPr>
        <xdr:cNvCxnSpPr/>
      </xdr:nvCxnSpPr>
      <xdr:spPr>
        <a:xfrm>
          <a:off x="703385" y="1779332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 xmlns:a16="http://schemas.microsoft.com/office/drawing/2014/main" id="{094890BA-B89E-4A62-9493-A192AF15EBEB}"/>
            </a:ext>
          </a:extLst>
        </xdr:cNvPr>
        <xdr:cNvSpPr txBox="1"/>
      </xdr:nvSpPr>
      <xdr:spPr>
        <a:xfrm>
          <a:off x="344287" y="176537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 xmlns:a16="http://schemas.microsoft.com/office/drawing/2014/main" id="{8C0B0D98-11BD-4E3E-9F11-D7B28DEBA14A}"/>
            </a:ext>
          </a:extLst>
        </xdr:cNvPr>
        <xdr:cNvCxnSpPr/>
      </xdr:nvCxnSpPr>
      <xdr:spPr>
        <a:xfrm>
          <a:off x="703385" y="1747203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 xmlns:a16="http://schemas.microsoft.com/office/drawing/2014/main" id="{9EDE273A-DE13-4B41-A9C8-F0E0BF79726C}"/>
            </a:ext>
          </a:extLst>
        </xdr:cNvPr>
        <xdr:cNvSpPr txBox="1"/>
      </xdr:nvSpPr>
      <xdr:spPr>
        <a:xfrm>
          <a:off x="344287" y="173324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 xmlns:a16="http://schemas.microsoft.com/office/drawing/2014/main" id="{CBF53AD9-000C-4363-A756-CC18DBBCC32C}"/>
            </a:ext>
          </a:extLst>
        </xdr:cNvPr>
        <xdr:cNvCxnSpPr/>
      </xdr:nvCxnSpPr>
      <xdr:spPr>
        <a:xfrm>
          <a:off x="703385" y="17150736"/>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 xmlns:a16="http://schemas.microsoft.com/office/drawing/2014/main" id="{8E224DB4-0790-455F-9A9A-2A68545A89EF}"/>
            </a:ext>
          </a:extLst>
        </xdr:cNvPr>
        <xdr:cNvSpPr txBox="1"/>
      </xdr:nvSpPr>
      <xdr:spPr>
        <a:xfrm>
          <a:off x="344287" y="1701115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 xmlns:a16="http://schemas.microsoft.com/office/drawing/2014/main" id="{BDD3676F-9E29-4395-8625-859D3E761E12}"/>
            </a:ext>
          </a:extLst>
        </xdr:cNvPr>
        <xdr:cNvCxnSpPr/>
      </xdr:nvCxnSpPr>
      <xdr:spPr>
        <a:xfrm>
          <a:off x="703385" y="1682943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 xmlns:a16="http://schemas.microsoft.com/office/drawing/2014/main" id="{4A494A6A-7C46-4F66-8BB5-90FEEE85963C}"/>
            </a:ext>
          </a:extLst>
        </xdr:cNvPr>
        <xdr:cNvSpPr txBox="1"/>
      </xdr:nvSpPr>
      <xdr:spPr>
        <a:xfrm>
          <a:off x="393753" y="1668985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 xmlns:a16="http://schemas.microsoft.com/office/drawing/2014/main" id="{B3349065-FF99-464B-ABD8-DAD9BA86AF24}"/>
            </a:ext>
          </a:extLst>
        </xdr:cNvPr>
        <xdr:cNvCxnSpPr/>
      </xdr:nvCxnSpPr>
      <xdr:spPr>
        <a:xfrm>
          <a:off x="703385" y="16508144"/>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 xmlns:a16="http://schemas.microsoft.com/office/drawing/2014/main" id="{462285F5-CD71-427C-ABE7-BABE79DD792F}"/>
            </a:ext>
          </a:extLst>
        </xdr:cNvPr>
        <xdr:cNvSpPr/>
      </xdr:nvSpPr>
      <xdr:spPr>
        <a:xfrm>
          <a:off x="703385" y="16508144"/>
          <a:ext cx="4372707" cy="224907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a:extLst>
            <a:ext uri="{FF2B5EF4-FFF2-40B4-BE49-F238E27FC236}">
              <a16:creationId xmlns="" xmlns:a16="http://schemas.microsoft.com/office/drawing/2014/main" id="{86A2CDBA-1B1F-496C-8834-C1A11263A732}"/>
            </a:ext>
          </a:extLst>
        </xdr:cNvPr>
        <xdr:cNvCxnSpPr/>
      </xdr:nvCxnSpPr>
      <xdr:spPr>
        <a:xfrm flipV="1">
          <a:off x="4283173" y="16862097"/>
          <a:ext cx="0" cy="1573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a:extLst>
            <a:ext uri="{FF2B5EF4-FFF2-40B4-BE49-F238E27FC236}">
              <a16:creationId xmlns="" xmlns:a16="http://schemas.microsoft.com/office/drawing/2014/main" id="{E3483E1A-4FAD-4952-8AF4-071EB5A7FCE5}"/>
            </a:ext>
          </a:extLst>
        </xdr:cNvPr>
        <xdr:cNvSpPr txBox="1"/>
      </xdr:nvSpPr>
      <xdr:spPr>
        <a:xfrm>
          <a:off x="4321908" y="1843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a:extLst>
            <a:ext uri="{FF2B5EF4-FFF2-40B4-BE49-F238E27FC236}">
              <a16:creationId xmlns="" xmlns:a16="http://schemas.microsoft.com/office/drawing/2014/main" id="{E9E5152A-1C0B-4391-9985-53F6A2882B4F}"/>
            </a:ext>
          </a:extLst>
        </xdr:cNvPr>
        <xdr:cNvCxnSpPr/>
      </xdr:nvCxnSpPr>
      <xdr:spPr>
        <a:xfrm>
          <a:off x="4209562" y="18435921"/>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a:extLst>
            <a:ext uri="{FF2B5EF4-FFF2-40B4-BE49-F238E27FC236}">
              <a16:creationId xmlns="" xmlns:a16="http://schemas.microsoft.com/office/drawing/2014/main" id="{D9F47F8E-36E1-47B2-8A96-58C9EF9479A3}"/>
            </a:ext>
          </a:extLst>
        </xdr:cNvPr>
        <xdr:cNvSpPr txBox="1"/>
      </xdr:nvSpPr>
      <xdr:spPr>
        <a:xfrm>
          <a:off x="4321908" y="16639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a:extLst>
            <a:ext uri="{FF2B5EF4-FFF2-40B4-BE49-F238E27FC236}">
              <a16:creationId xmlns="" xmlns:a16="http://schemas.microsoft.com/office/drawing/2014/main" id="{74BAB047-6D32-4CD0-842B-6D9E33F5A8E3}"/>
            </a:ext>
          </a:extLst>
        </xdr:cNvPr>
        <xdr:cNvCxnSpPr/>
      </xdr:nvCxnSpPr>
      <xdr:spPr>
        <a:xfrm>
          <a:off x="4209562" y="16862097"/>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a:extLst>
            <a:ext uri="{FF2B5EF4-FFF2-40B4-BE49-F238E27FC236}">
              <a16:creationId xmlns="" xmlns:a16="http://schemas.microsoft.com/office/drawing/2014/main" id="{9E21902C-76A9-4CB6-9DC0-D917E126BB8A}"/>
            </a:ext>
          </a:extLst>
        </xdr:cNvPr>
        <xdr:cNvSpPr txBox="1"/>
      </xdr:nvSpPr>
      <xdr:spPr>
        <a:xfrm>
          <a:off x="4321908" y="1745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a:extLst>
            <a:ext uri="{FF2B5EF4-FFF2-40B4-BE49-F238E27FC236}">
              <a16:creationId xmlns="" xmlns:a16="http://schemas.microsoft.com/office/drawing/2014/main" id="{31C4B0CF-521D-473D-9A9D-5B4258D94898}"/>
            </a:ext>
          </a:extLst>
        </xdr:cNvPr>
        <xdr:cNvSpPr/>
      </xdr:nvSpPr>
      <xdr:spPr>
        <a:xfrm>
          <a:off x="4233008" y="1760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 xmlns:a16="http://schemas.microsoft.com/office/drawing/2014/main" id="{FBEAE41A-A695-476F-A506-4ED2E5AABB9F}"/>
            </a:ext>
          </a:extLst>
        </xdr:cNvPr>
        <xdr:cNvSpPr/>
      </xdr:nvSpPr>
      <xdr:spPr>
        <a:xfrm>
          <a:off x="3468077" y="17593310"/>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a:extLst>
            <a:ext uri="{FF2B5EF4-FFF2-40B4-BE49-F238E27FC236}">
              <a16:creationId xmlns="" xmlns:a16="http://schemas.microsoft.com/office/drawing/2014/main" id="{30AE53AD-A6A4-4E07-A61A-D2028ECD7200}"/>
            </a:ext>
          </a:extLst>
        </xdr:cNvPr>
        <xdr:cNvSpPr/>
      </xdr:nvSpPr>
      <xdr:spPr>
        <a:xfrm>
          <a:off x="2637692" y="1756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a:extLst>
            <a:ext uri="{FF2B5EF4-FFF2-40B4-BE49-F238E27FC236}">
              <a16:creationId xmlns="" xmlns:a16="http://schemas.microsoft.com/office/drawing/2014/main" id="{8AEC483D-5DFD-4230-AACD-32358A60E7B6}"/>
            </a:ext>
          </a:extLst>
        </xdr:cNvPr>
        <xdr:cNvSpPr/>
      </xdr:nvSpPr>
      <xdr:spPr>
        <a:xfrm>
          <a:off x="1821962" y="1756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a:extLst>
            <a:ext uri="{FF2B5EF4-FFF2-40B4-BE49-F238E27FC236}">
              <a16:creationId xmlns="" xmlns:a16="http://schemas.microsoft.com/office/drawing/2014/main" id="{AB03D2E8-F90F-47D1-A145-C9CD4BCE9E7D}"/>
            </a:ext>
          </a:extLst>
        </xdr:cNvPr>
        <xdr:cNvSpPr/>
      </xdr:nvSpPr>
      <xdr:spPr>
        <a:xfrm>
          <a:off x="1006231" y="17559019"/>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 xmlns:a16="http://schemas.microsoft.com/office/drawing/2014/main" id="{70A45167-24CF-4EBD-95C7-3E30BB2E54A5}"/>
            </a:ext>
          </a:extLst>
        </xdr:cNvPr>
        <xdr:cNvSpPr txBox="1"/>
      </xdr:nvSpPr>
      <xdr:spPr>
        <a:xfrm>
          <a:off x="410796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 xmlns:a16="http://schemas.microsoft.com/office/drawing/2014/main" id="{5D274E7D-1E64-4102-8BEB-00E9CF3E9C4C}"/>
            </a:ext>
          </a:extLst>
        </xdr:cNvPr>
        <xdr:cNvSpPr txBox="1"/>
      </xdr:nvSpPr>
      <xdr:spPr>
        <a:xfrm>
          <a:off x="3343031"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 xmlns:a16="http://schemas.microsoft.com/office/drawing/2014/main" id="{09A79C35-75DA-4DEA-8AB7-E20096303B04}"/>
            </a:ext>
          </a:extLst>
        </xdr:cNvPr>
        <xdr:cNvSpPr txBox="1"/>
      </xdr:nvSpPr>
      <xdr:spPr>
        <a:xfrm>
          <a:off x="2512646"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 xmlns:a16="http://schemas.microsoft.com/office/drawing/2014/main" id="{DC01E5B7-40BA-4F27-99C0-A249B7E4D0C4}"/>
            </a:ext>
          </a:extLst>
        </xdr:cNvPr>
        <xdr:cNvSpPr txBox="1"/>
      </xdr:nvSpPr>
      <xdr:spPr>
        <a:xfrm>
          <a:off x="1696915"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 xmlns:a16="http://schemas.microsoft.com/office/drawing/2014/main" id="{9C6C7E75-8580-4CC3-AB6D-B53233031A9F}"/>
            </a:ext>
          </a:extLst>
        </xdr:cNvPr>
        <xdr:cNvSpPr txBox="1"/>
      </xdr:nvSpPr>
      <xdr:spPr>
        <a:xfrm>
          <a:off x="881185"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126637</xdr:rowOff>
    </xdr:from>
    <xdr:to>
      <xdr:col>24</xdr:col>
      <xdr:colOff>114300</xdr:colOff>
      <xdr:row>108</xdr:row>
      <xdr:rowOff>56787</xdr:rowOff>
    </xdr:to>
    <xdr:sp macro="" textlink="">
      <xdr:nvSpPr>
        <xdr:cNvPr id="421" name="楕円 420">
          <a:extLst>
            <a:ext uri="{FF2B5EF4-FFF2-40B4-BE49-F238E27FC236}">
              <a16:creationId xmlns="" xmlns:a16="http://schemas.microsoft.com/office/drawing/2014/main" id="{90624B72-623B-4100-9EAD-D7965970A7E7}"/>
            </a:ext>
          </a:extLst>
        </xdr:cNvPr>
        <xdr:cNvSpPr/>
      </xdr:nvSpPr>
      <xdr:spPr>
        <a:xfrm>
          <a:off x="4233008" y="18189554"/>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105064</xdr:rowOff>
    </xdr:from>
    <xdr:ext cx="405111" cy="259045"/>
    <xdr:sp macro="" textlink="">
      <xdr:nvSpPr>
        <xdr:cNvPr id="422" name="【市民会館】&#10;有形固定資産減価償却率該当値テキスト">
          <a:extLst>
            <a:ext uri="{FF2B5EF4-FFF2-40B4-BE49-F238E27FC236}">
              <a16:creationId xmlns="" xmlns:a16="http://schemas.microsoft.com/office/drawing/2014/main" id="{5CB028F1-11A4-43D2-8C04-B50ED36B1259}"/>
            </a:ext>
          </a:extLst>
        </xdr:cNvPr>
        <xdr:cNvSpPr txBox="1"/>
      </xdr:nvSpPr>
      <xdr:spPr>
        <a:xfrm>
          <a:off x="4321908" y="18167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107043</xdr:rowOff>
    </xdr:from>
    <xdr:to>
      <xdr:col>20</xdr:col>
      <xdr:colOff>38100</xdr:colOff>
      <xdr:row>108</xdr:row>
      <xdr:rowOff>37193</xdr:rowOff>
    </xdr:to>
    <xdr:sp macro="" textlink="">
      <xdr:nvSpPr>
        <xdr:cNvPr id="423" name="楕円 422">
          <a:extLst>
            <a:ext uri="{FF2B5EF4-FFF2-40B4-BE49-F238E27FC236}">
              <a16:creationId xmlns="" xmlns:a16="http://schemas.microsoft.com/office/drawing/2014/main" id="{80DBF012-105C-4215-8096-46348DA53C24}"/>
            </a:ext>
          </a:extLst>
        </xdr:cNvPr>
        <xdr:cNvSpPr/>
      </xdr:nvSpPr>
      <xdr:spPr>
        <a:xfrm>
          <a:off x="3468077" y="18169960"/>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157843</xdr:rowOff>
    </xdr:from>
    <xdr:to>
      <xdr:col>24</xdr:col>
      <xdr:colOff>63500</xdr:colOff>
      <xdr:row>108</xdr:row>
      <xdr:rowOff>5987</xdr:rowOff>
    </xdr:to>
    <xdr:cxnSp macro="">
      <xdr:nvCxnSpPr>
        <xdr:cNvPr id="424" name="直線コネクタ 423">
          <a:extLst>
            <a:ext uri="{FF2B5EF4-FFF2-40B4-BE49-F238E27FC236}">
              <a16:creationId xmlns="" xmlns:a16="http://schemas.microsoft.com/office/drawing/2014/main" id="{817690A6-E605-46FE-AF57-D908FF259666}"/>
            </a:ext>
          </a:extLst>
        </xdr:cNvPr>
        <xdr:cNvCxnSpPr/>
      </xdr:nvCxnSpPr>
      <xdr:spPr>
        <a:xfrm>
          <a:off x="3518877" y="18220760"/>
          <a:ext cx="764931" cy="1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71120</xdr:rowOff>
    </xdr:from>
    <xdr:to>
      <xdr:col>15</xdr:col>
      <xdr:colOff>101600</xdr:colOff>
      <xdr:row>108</xdr:row>
      <xdr:rowOff>1270</xdr:rowOff>
    </xdr:to>
    <xdr:sp macro="" textlink="">
      <xdr:nvSpPr>
        <xdr:cNvPr id="425" name="楕円 424">
          <a:extLst>
            <a:ext uri="{FF2B5EF4-FFF2-40B4-BE49-F238E27FC236}">
              <a16:creationId xmlns="" xmlns:a16="http://schemas.microsoft.com/office/drawing/2014/main" id="{A0A9159C-5617-44B4-A70F-FE630C2A85C2}"/>
            </a:ext>
          </a:extLst>
        </xdr:cNvPr>
        <xdr:cNvSpPr/>
      </xdr:nvSpPr>
      <xdr:spPr>
        <a:xfrm>
          <a:off x="2637692" y="18134037"/>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121920</xdr:rowOff>
    </xdr:from>
    <xdr:to>
      <xdr:col>19</xdr:col>
      <xdr:colOff>177800</xdr:colOff>
      <xdr:row>107</xdr:row>
      <xdr:rowOff>157843</xdr:rowOff>
    </xdr:to>
    <xdr:cxnSp macro="">
      <xdr:nvCxnSpPr>
        <xdr:cNvPr id="426" name="直線コネクタ 425">
          <a:extLst>
            <a:ext uri="{FF2B5EF4-FFF2-40B4-BE49-F238E27FC236}">
              <a16:creationId xmlns="" xmlns:a16="http://schemas.microsoft.com/office/drawing/2014/main" id="{913312C2-AF47-4AE9-B431-1FBEE74C2259}"/>
            </a:ext>
          </a:extLst>
        </xdr:cNvPr>
        <xdr:cNvCxnSpPr/>
      </xdr:nvCxnSpPr>
      <xdr:spPr>
        <a:xfrm>
          <a:off x="2688492" y="18184837"/>
          <a:ext cx="83038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54792</xdr:rowOff>
    </xdr:from>
    <xdr:to>
      <xdr:col>10</xdr:col>
      <xdr:colOff>165100</xdr:colOff>
      <xdr:row>107</xdr:row>
      <xdr:rowOff>156392</xdr:rowOff>
    </xdr:to>
    <xdr:sp macro="" textlink="">
      <xdr:nvSpPr>
        <xdr:cNvPr id="427" name="楕円 426">
          <a:extLst>
            <a:ext uri="{FF2B5EF4-FFF2-40B4-BE49-F238E27FC236}">
              <a16:creationId xmlns="" xmlns:a16="http://schemas.microsoft.com/office/drawing/2014/main" id="{1ABBC1BF-982C-4000-85C9-5B1BDAF9C465}"/>
            </a:ext>
          </a:extLst>
        </xdr:cNvPr>
        <xdr:cNvSpPr/>
      </xdr:nvSpPr>
      <xdr:spPr>
        <a:xfrm>
          <a:off x="1821962" y="1811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105592</xdr:rowOff>
    </xdr:from>
    <xdr:to>
      <xdr:col>15</xdr:col>
      <xdr:colOff>50800</xdr:colOff>
      <xdr:row>107</xdr:row>
      <xdr:rowOff>121920</xdr:rowOff>
    </xdr:to>
    <xdr:cxnSp macro="">
      <xdr:nvCxnSpPr>
        <xdr:cNvPr id="428" name="直線コネクタ 427">
          <a:extLst>
            <a:ext uri="{FF2B5EF4-FFF2-40B4-BE49-F238E27FC236}">
              <a16:creationId xmlns="" xmlns:a16="http://schemas.microsoft.com/office/drawing/2014/main" id="{301AF174-E14B-41C6-B327-5717CF38BEF6}"/>
            </a:ext>
          </a:extLst>
        </xdr:cNvPr>
        <xdr:cNvCxnSpPr/>
      </xdr:nvCxnSpPr>
      <xdr:spPr>
        <a:xfrm>
          <a:off x="1872762" y="18168509"/>
          <a:ext cx="81573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20501</xdr:rowOff>
    </xdr:from>
    <xdr:to>
      <xdr:col>6</xdr:col>
      <xdr:colOff>38100</xdr:colOff>
      <xdr:row>107</xdr:row>
      <xdr:rowOff>122101</xdr:rowOff>
    </xdr:to>
    <xdr:sp macro="" textlink="">
      <xdr:nvSpPr>
        <xdr:cNvPr id="429" name="楕円 428">
          <a:extLst>
            <a:ext uri="{FF2B5EF4-FFF2-40B4-BE49-F238E27FC236}">
              <a16:creationId xmlns="" xmlns:a16="http://schemas.microsoft.com/office/drawing/2014/main" id="{F598685E-0DBE-4892-AA86-EE584D9F1620}"/>
            </a:ext>
          </a:extLst>
        </xdr:cNvPr>
        <xdr:cNvSpPr/>
      </xdr:nvSpPr>
      <xdr:spPr>
        <a:xfrm>
          <a:off x="1006231" y="18083418"/>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71301</xdr:rowOff>
    </xdr:from>
    <xdr:to>
      <xdr:col>10</xdr:col>
      <xdr:colOff>114300</xdr:colOff>
      <xdr:row>107</xdr:row>
      <xdr:rowOff>105592</xdr:rowOff>
    </xdr:to>
    <xdr:cxnSp macro="">
      <xdr:nvCxnSpPr>
        <xdr:cNvPr id="430" name="直線コネクタ 429">
          <a:extLst>
            <a:ext uri="{FF2B5EF4-FFF2-40B4-BE49-F238E27FC236}">
              <a16:creationId xmlns="" xmlns:a16="http://schemas.microsoft.com/office/drawing/2014/main" id="{560FCD3A-B17D-41E0-8BCD-307E13758EEC}"/>
            </a:ext>
          </a:extLst>
        </xdr:cNvPr>
        <xdr:cNvCxnSpPr/>
      </xdr:nvCxnSpPr>
      <xdr:spPr>
        <a:xfrm>
          <a:off x="1057031" y="18134218"/>
          <a:ext cx="815731"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a:extLst>
            <a:ext uri="{FF2B5EF4-FFF2-40B4-BE49-F238E27FC236}">
              <a16:creationId xmlns="" xmlns:a16="http://schemas.microsoft.com/office/drawing/2014/main" id="{A39B4798-E8B4-40EB-9D45-E537B1C6AF94}"/>
            </a:ext>
          </a:extLst>
        </xdr:cNvPr>
        <xdr:cNvSpPr txBox="1"/>
      </xdr:nvSpPr>
      <xdr:spPr>
        <a:xfrm>
          <a:off x="3318275" y="1737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a:extLst>
            <a:ext uri="{FF2B5EF4-FFF2-40B4-BE49-F238E27FC236}">
              <a16:creationId xmlns="" xmlns:a16="http://schemas.microsoft.com/office/drawing/2014/main" id="{9EEEBB63-7C1F-4727-9880-FB1C43910BA9}"/>
            </a:ext>
          </a:extLst>
        </xdr:cNvPr>
        <xdr:cNvSpPr txBox="1"/>
      </xdr:nvSpPr>
      <xdr:spPr>
        <a:xfrm>
          <a:off x="2500590" y="17347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a:extLst>
            <a:ext uri="{FF2B5EF4-FFF2-40B4-BE49-F238E27FC236}">
              <a16:creationId xmlns="" xmlns:a16="http://schemas.microsoft.com/office/drawing/2014/main" id="{C661194F-4D90-4292-BE01-055FBF7412A9}"/>
            </a:ext>
          </a:extLst>
        </xdr:cNvPr>
        <xdr:cNvSpPr txBox="1"/>
      </xdr:nvSpPr>
      <xdr:spPr>
        <a:xfrm>
          <a:off x="1684859" y="173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a:extLst>
            <a:ext uri="{FF2B5EF4-FFF2-40B4-BE49-F238E27FC236}">
              <a16:creationId xmlns="" xmlns:a16="http://schemas.microsoft.com/office/drawing/2014/main" id="{B49FB5EB-0290-4369-BF59-16B59974B0C6}"/>
            </a:ext>
          </a:extLst>
        </xdr:cNvPr>
        <xdr:cNvSpPr txBox="1"/>
      </xdr:nvSpPr>
      <xdr:spPr>
        <a:xfrm>
          <a:off x="869129" y="1733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28320</xdr:rowOff>
    </xdr:from>
    <xdr:ext cx="405111" cy="259045"/>
    <xdr:sp macro="" textlink="">
      <xdr:nvSpPr>
        <xdr:cNvPr id="435" name="n_1mainValue【市民会館】&#10;有形固定資産減価償却率">
          <a:extLst>
            <a:ext uri="{FF2B5EF4-FFF2-40B4-BE49-F238E27FC236}">
              <a16:creationId xmlns="" xmlns:a16="http://schemas.microsoft.com/office/drawing/2014/main" id="{5A35884E-39BB-4481-A0C9-D16E6AA15553}"/>
            </a:ext>
          </a:extLst>
        </xdr:cNvPr>
        <xdr:cNvSpPr txBox="1"/>
      </xdr:nvSpPr>
      <xdr:spPr>
        <a:xfrm>
          <a:off x="3318275" y="18260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163847</xdr:rowOff>
    </xdr:from>
    <xdr:ext cx="405111" cy="259045"/>
    <xdr:sp macro="" textlink="">
      <xdr:nvSpPr>
        <xdr:cNvPr id="436" name="n_2mainValue【市民会館】&#10;有形固定資産減価償却率">
          <a:extLst>
            <a:ext uri="{FF2B5EF4-FFF2-40B4-BE49-F238E27FC236}">
              <a16:creationId xmlns="" xmlns:a16="http://schemas.microsoft.com/office/drawing/2014/main" id="{8EBA736C-380B-4682-B1C8-CE02E338E720}"/>
            </a:ext>
          </a:extLst>
        </xdr:cNvPr>
        <xdr:cNvSpPr txBox="1"/>
      </xdr:nvSpPr>
      <xdr:spPr>
        <a:xfrm>
          <a:off x="2500590" y="1822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147519</xdr:rowOff>
    </xdr:from>
    <xdr:ext cx="405111" cy="259045"/>
    <xdr:sp macro="" textlink="">
      <xdr:nvSpPr>
        <xdr:cNvPr id="437" name="n_3mainValue【市民会館】&#10;有形固定資産減価償却率">
          <a:extLst>
            <a:ext uri="{FF2B5EF4-FFF2-40B4-BE49-F238E27FC236}">
              <a16:creationId xmlns="" xmlns:a16="http://schemas.microsoft.com/office/drawing/2014/main" id="{9B267CA6-DF54-44F7-82EE-3D1D9A05A2EF}"/>
            </a:ext>
          </a:extLst>
        </xdr:cNvPr>
        <xdr:cNvSpPr txBox="1"/>
      </xdr:nvSpPr>
      <xdr:spPr>
        <a:xfrm>
          <a:off x="1684859" y="18210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113228</xdr:rowOff>
    </xdr:from>
    <xdr:ext cx="405111" cy="259045"/>
    <xdr:sp macro="" textlink="">
      <xdr:nvSpPr>
        <xdr:cNvPr id="438" name="n_4mainValue【市民会館】&#10;有形固定資産減価償却率">
          <a:extLst>
            <a:ext uri="{FF2B5EF4-FFF2-40B4-BE49-F238E27FC236}">
              <a16:creationId xmlns="" xmlns:a16="http://schemas.microsoft.com/office/drawing/2014/main" id="{AC8FD93E-BC62-4E64-8068-C266E3CE4870}"/>
            </a:ext>
          </a:extLst>
        </xdr:cNvPr>
        <xdr:cNvSpPr txBox="1"/>
      </xdr:nvSpPr>
      <xdr:spPr>
        <a:xfrm>
          <a:off x="869129" y="1817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 xmlns:a16="http://schemas.microsoft.com/office/drawing/2014/main" id="{BB479574-3143-40A2-87D5-C3A305111C52}"/>
            </a:ext>
          </a:extLst>
        </xdr:cNvPr>
        <xdr:cNvSpPr/>
      </xdr:nvSpPr>
      <xdr:spPr>
        <a:xfrm>
          <a:off x="6105769" y="15380970"/>
          <a:ext cx="4358054"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 xmlns:a16="http://schemas.microsoft.com/office/drawing/2014/main" id="{179B948D-C7A1-4FBC-90B6-22F2E7D19F7C}"/>
            </a:ext>
          </a:extLst>
        </xdr:cNvPr>
        <xdr:cNvSpPr/>
      </xdr:nvSpPr>
      <xdr:spPr>
        <a:xfrm>
          <a:off x="6218115" y="16033457"/>
          <a:ext cx="1406770"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 xmlns:a16="http://schemas.microsoft.com/office/drawing/2014/main" id="{5C19688E-9F1D-41DD-9B1C-7121CDEE6626}"/>
            </a:ext>
          </a:extLst>
        </xdr:cNvPr>
        <xdr:cNvSpPr/>
      </xdr:nvSpPr>
      <xdr:spPr>
        <a:xfrm>
          <a:off x="6218115" y="16231382"/>
          <a:ext cx="1406770"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 xmlns:a16="http://schemas.microsoft.com/office/drawing/2014/main" id="{EA67D306-EF4B-4889-9B36-40938D5F8CBE}"/>
            </a:ext>
          </a:extLst>
        </xdr:cNvPr>
        <xdr:cNvSpPr/>
      </xdr:nvSpPr>
      <xdr:spPr>
        <a:xfrm>
          <a:off x="7160846"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 xmlns:a16="http://schemas.microsoft.com/office/drawing/2014/main" id="{2442B9AE-8A84-4207-8EE4-44281ED452DA}"/>
            </a:ext>
          </a:extLst>
        </xdr:cNvPr>
        <xdr:cNvSpPr/>
      </xdr:nvSpPr>
      <xdr:spPr>
        <a:xfrm>
          <a:off x="7160846"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 xmlns:a16="http://schemas.microsoft.com/office/drawing/2014/main" id="{80F85C00-CE83-457E-B38C-0E6119276CF5}"/>
            </a:ext>
          </a:extLst>
        </xdr:cNvPr>
        <xdr:cNvSpPr/>
      </xdr:nvSpPr>
      <xdr:spPr>
        <a:xfrm>
          <a:off x="8215923"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 xmlns:a16="http://schemas.microsoft.com/office/drawing/2014/main" id="{AFE3D0C2-9339-4645-91B2-78B78F2FF2DB}"/>
            </a:ext>
          </a:extLst>
        </xdr:cNvPr>
        <xdr:cNvSpPr/>
      </xdr:nvSpPr>
      <xdr:spPr>
        <a:xfrm>
          <a:off x="8215923"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 xmlns:a16="http://schemas.microsoft.com/office/drawing/2014/main" id="{2ED03F54-B258-475B-B261-65D8F703DECB}"/>
            </a:ext>
          </a:extLst>
        </xdr:cNvPr>
        <xdr:cNvSpPr/>
      </xdr:nvSpPr>
      <xdr:spPr>
        <a:xfrm>
          <a:off x="6105769" y="16508144"/>
          <a:ext cx="4358054" cy="224907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 xmlns:a16="http://schemas.microsoft.com/office/drawing/2014/main" id="{55D51609-9C9F-4C46-988A-232B9C82B64E}"/>
            </a:ext>
          </a:extLst>
        </xdr:cNvPr>
        <xdr:cNvSpPr txBox="1"/>
      </xdr:nvSpPr>
      <xdr:spPr>
        <a:xfrm>
          <a:off x="6067669" y="1632028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 xmlns:a16="http://schemas.microsoft.com/office/drawing/2014/main" id="{F2644E4C-3F21-4710-A455-A9E88F8BAADB}"/>
            </a:ext>
          </a:extLst>
        </xdr:cNvPr>
        <xdr:cNvCxnSpPr/>
      </xdr:nvCxnSpPr>
      <xdr:spPr>
        <a:xfrm>
          <a:off x="6105769" y="18757216"/>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 xmlns:a16="http://schemas.microsoft.com/office/drawing/2014/main" id="{E8833A43-76B6-47F5-83C7-F5F365174AF4}"/>
            </a:ext>
          </a:extLst>
        </xdr:cNvPr>
        <xdr:cNvCxnSpPr/>
      </xdr:nvCxnSpPr>
      <xdr:spPr>
        <a:xfrm>
          <a:off x="6105769" y="18384129"/>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a:extLst>
            <a:ext uri="{FF2B5EF4-FFF2-40B4-BE49-F238E27FC236}">
              <a16:creationId xmlns="" xmlns:a16="http://schemas.microsoft.com/office/drawing/2014/main" id="{A740DF63-33D7-46D5-94AB-44E0A9E631A3}"/>
            </a:ext>
          </a:extLst>
        </xdr:cNvPr>
        <xdr:cNvSpPr txBox="1"/>
      </xdr:nvSpPr>
      <xdr:spPr>
        <a:xfrm>
          <a:off x="5667898" y="182419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 xmlns:a16="http://schemas.microsoft.com/office/drawing/2014/main" id="{AFFE9532-3B0F-4096-8573-E96A6E29B053}"/>
            </a:ext>
          </a:extLst>
        </xdr:cNvPr>
        <xdr:cNvCxnSpPr/>
      </xdr:nvCxnSpPr>
      <xdr:spPr>
        <a:xfrm>
          <a:off x="6105769" y="18008405"/>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a:extLst>
            <a:ext uri="{FF2B5EF4-FFF2-40B4-BE49-F238E27FC236}">
              <a16:creationId xmlns="" xmlns:a16="http://schemas.microsoft.com/office/drawing/2014/main" id="{CAEB261B-955B-4A70-B219-BF560EC4B4AB}"/>
            </a:ext>
          </a:extLst>
        </xdr:cNvPr>
        <xdr:cNvSpPr txBox="1"/>
      </xdr:nvSpPr>
      <xdr:spPr>
        <a:xfrm>
          <a:off x="5667898" y="1786881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 xmlns:a16="http://schemas.microsoft.com/office/drawing/2014/main" id="{8121EBD3-83A8-47CC-AF81-205B96749C14}"/>
            </a:ext>
          </a:extLst>
        </xdr:cNvPr>
        <xdr:cNvCxnSpPr/>
      </xdr:nvCxnSpPr>
      <xdr:spPr>
        <a:xfrm>
          <a:off x="6105769" y="17632680"/>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a:extLst>
            <a:ext uri="{FF2B5EF4-FFF2-40B4-BE49-F238E27FC236}">
              <a16:creationId xmlns="" xmlns:a16="http://schemas.microsoft.com/office/drawing/2014/main" id="{FFA84702-BD8E-4015-AC7D-386445E98579}"/>
            </a:ext>
          </a:extLst>
        </xdr:cNvPr>
        <xdr:cNvSpPr txBox="1"/>
      </xdr:nvSpPr>
      <xdr:spPr>
        <a:xfrm>
          <a:off x="5667898" y="174930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 xmlns:a16="http://schemas.microsoft.com/office/drawing/2014/main" id="{C9510E40-E423-47B0-8858-6C1C4ABFAEAA}"/>
            </a:ext>
          </a:extLst>
        </xdr:cNvPr>
        <xdr:cNvCxnSpPr/>
      </xdr:nvCxnSpPr>
      <xdr:spPr>
        <a:xfrm>
          <a:off x="6105769" y="17256955"/>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a:extLst>
            <a:ext uri="{FF2B5EF4-FFF2-40B4-BE49-F238E27FC236}">
              <a16:creationId xmlns="" xmlns:a16="http://schemas.microsoft.com/office/drawing/2014/main" id="{1B667A4C-69E5-4AA6-9F3F-CB13F2BEB8A9}"/>
            </a:ext>
          </a:extLst>
        </xdr:cNvPr>
        <xdr:cNvSpPr txBox="1"/>
      </xdr:nvSpPr>
      <xdr:spPr>
        <a:xfrm>
          <a:off x="5667898" y="17117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 xmlns:a16="http://schemas.microsoft.com/office/drawing/2014/main" id="{A7833FC9-C62F-4EDC-ACAA-8E91DDA7F2D4}"/>
            </a:ext>
          </a:extLst>
        </xdr:cNvPr>
        <xdr:cNvCxnSpPr/>
      </xdr:nvCxnSpPr>
      <xdr:spPr>
        <a:xfrm>
          <a:off x="6105769" y="16881231"/>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a:extLst>
            <a:ext uri="{FF2B5EF4-FFF2-40B4-BE49-F238E27FC236}">
              <a16:creationId xmlns="" xmlns:a16="http://schemas.microsoft.com/office/drawing/2014/main" id="{1BE6B388-2867-408A-8DEA-FF113AD1AA20}"/>
            </a:ext>
          </a:extLst>
        </xdr:cNvPr>
        <xdr:cNvSpPr txBox="1"/>
      </xdr:nvSpPr>
      <xdr:spPr>
        <a:xfrm>
          <a:off x="5667898" y="167416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 xmlns:a16="http://schemas.microsoft.com/office/drawing/2014/main" id="{F968D3E6-6324-4557-A8B5-B204130F49A3}"/>
            </a:ext>
          </a:extLst>
        </xdr:cNvPr>
        <xdr:cNvCxnSpPr/>
      </xdr:nvCxnSpPr>
      <xdr:spPr>
        <a:xfrm>
          <a:off x="6105769" y="16508144"/>
          <a:ext cx="4319954"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 xmlns:a16="http://schemas.microsoft.com/office/drawing/2014/main" id="{07E9DF5B-64CB-449F-AAF0-DA4D0C6D2D5A}"/>
            </a:ext>
          </a:extLst>
        </xdr:cNvPr>
        <xdr:cNvSpPr txBox="1"/>
      </xdr:nvSpPr>
      <xdr:spPr>
        <a:xfrm>
          <a:off x="5667898" y="163685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 xmlns:a16="http://schemas.microsoft.com/office/drawing/2014/main" id="{E7AE0B3B-6988-4834-BEA2-ED062F9F9762}"/>
            </a:ext>
          </a:extLst>
        </xdr:cNvPr>
        <xdr:cNvSpPr/>
      </xdr:nvSpPr>
      <xdr:spPr>
        <a:xfrm>
          <a:off x="6105769" y="16508144"/>
          <a:ext cx="4358054" cy="224907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a:extLst>
            <a:ext uri="{FF2B5EF4-FFF2-40B4-BE49-F238E27FC236}">
              <a16:creationId xmlns="" xmlns:a16="http://schemas.microsoft.com/office/drawing/2014/main" id="{ED3F20C5-2699-474F-A1B7-F5C3B3E5178A}"/>
            </a:ext>
          </a:extLst>
        </xdr:cNvPr>
        <xdr:cNvCxnSpPr/>
      </xdr:nvCxnSpPr>
      <xdr:spPr>
        <a:xfrm flipV="1">
          <a:off x="9671489" y="16859104"/>
          <a:ext cx="0" cy="1504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a:extLst>
            <a:ext uri="{FF2B5EF4-FFF2-40B4-BE49-F238E27FC236}">
              <a16:creationId xmlns="" xmlns:a16="http://schemas.microsoft.com/office/drawing/2014/main" id="{3EE33812-A430-4803-B251-7D59B7D9BBB4}"/>
            </a:ext>
          </a:extLst>
        </xdr:cNvPr>
        <xdr:cNvSpPr txBox="1"/>
      </xdr:nvSpPr>
      <xdr:spPr>
        <a:xfrm>
          <a:off x="9709638" y="1836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a:extLst>
            <a:ext uri="{FF2B5EF4-FFF2-40B4-BE49-F238E27FC236}">
              <a16:creationId xmlns="" xmlns:a16="http://schemas.microsoft.com/office/drawing/2014/main" id="{101020B7-CA5C-4C0D-BBEF-C1595D6037FA}"/>
            </a:ext>
          </a:extLst>
        </xdr:cNvPr>
        <xdr:cNvCxnSpPr/>
      </xdr:nvCxnSpPr>
      <xdr:spPr>
        <a:xfrm>
          <a:off x="9597292" y="18363174"/>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a:extLst>
            <a:ext uri="{FF2B5EF4-FFF2-40B4-BE49-F238E27FC236}">
              <a16:creationId xmlns="" xmlns:a16="http://schemas.microsoft.com/office/drawing/2014/main" id="{C6F779F5-4761-4FA7-8536-13A3B30CFA24}"/>
            </a:ext>
          </a:extLst>
        </xdr:cNvPr>
        <xdr:cNvSpPr txBox="1"/>
      </xdr:nvSpPr>
      <xdr:spPr>
        <a:xfrm>
          <a:off x="9709638" y="1663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a:extLst>
            <a:ext uri="{FF2B5EF4-FFF2-40B4-BE49-F238E27FC236}">
              <a16:creationId xmlns="" xmlns:a16="http://schemas.microsoft.com/office/drawing/2014/main" id="{65EF14DC-8ECD-4BBC-9EAC-12427C43C0F6}"/>
            </a:ext>
          </a:extLst>
        </xdr:cNvPr>
        <xdr:cNvCxnSpPr/>
      </xdr:nvCxnSpPr>
      <xdr:spPr>
        <a:xfrm>
          <a:off x="9597292" y="16859104"/>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7" name="【市民会館】&#10;一人当たり面積平均値テキスト">
          <a:extLst>
            <a:ext uri="{FF2B5EF4-FFF2-40B4-BE49-F238E27FC236}">
              <a16:creationId xmlns="" xmlns:a16="http://schemas.microsoft.com/office/drawing/2014/main" id="{6E97654C-002F-45B9-89CA-3F50FA11C73F}"/>
            </a:ext>
          </a:extLst>
        </xdr:cNvPr>
        <xdr:cNvSpPr txBox="1"/>
      </xdr:nvSpPr>
      <xdr:spPr>
        <a:xfrm>
          <a:off x="9709638" y="17958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a:extLst>
            <a:ext uri="{FF2B5EF4-FFF2-40B4-BE49-F238E27FC236}">
              <a16:creationId xmlns="" xmlns:a16="http://schemas.microsoft.com/office/drawing/2014/main" id="{B6AE3FC9-490F-43A7-BF45-1CB7311EF27C}"/>
            </a:ext>
          </a:extLst>
        </xdr:cNvPr>
        <xdr:cNvSpPr/>
      </xdr:nvSpPr>
      <xdr:spPr>
        <a:xfrm>
          <a:off x="9635392" y="17980466"/>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 xmlns:a16="http://schemas.microsoft.com/office/drawing/2014/main" id="{DDBAE486-D3DF-4277-A4C8-169F36172DDD}"/>
            </a:ext>
          </a:extLst>
        </xdr:cNvPr>
        <xdr:cNvSpPr/>
      </xdr:nvSpPr>
      <xdr:spPr>
        <a:xfrm>
          <a:off x="8855808" y="17995705"/>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 xmlns:a16="http://schemas.microsoft.com/office/drawing/2014/main" id="{FB2B2FF1-6ADE-424C-9A47-CFD45A310409}"/>
            </a:ext>
          </a:extLst>
        </xdr:cNvPr>
        <xdr:cNvSpPr/>
      </xdr:nvSpPr>
      <xdr:spPr>
        <a:xfrm>
          <a:off x="8040077" y="18005230"/>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 xmlns:a16="http://schemas.microsoft.com/office/drawing/2014/main" id="{0C3DF0C9-4685-4F6B-9CF9-F3EBD5379EF0}"/>
            </a:ext>
          </a:extLst>
        </xdr:cNvPr>
        <xdr:cNvSpPr/>
      </xdr:nvSpPr>
      <xdr:spPr>
        <a:xfrm>
          <a:off x="7209692" y="17997610"/>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 xmlns:a16="http://schemas.microsoft.com/office/drawing/2014/main" id="{571606CE-B79C-49D0-B207-5BAEE709BC7C}"/>
            </a:ext>
          </a:extLst>
        </xdr:cNvPr>
        <xdr:cNvSpPr/>
      </xdr:nvSpPr>
      <xdr:spPr>
        <a:xfrm>
          <a:off x="6393962" y="17993800"/>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 xmlns:a16="http://schemas.microsoft.com/office/drawing/2014/main" id="{B5CCACE8-DD0D-465D-8309-8BB85C0ACAF6}"/>
            </a:ext>
          </a:extLst>
        </xdr:cNvPr>
        <xdr:cNvSpPr txBox="1"/>
      </xdr:nvSpPr>
      <xdr:spPr>
        <a:xfrm>
          <a:off x="949569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 xmlns:a16="http://schemas.microsoft.com/office/drawing/2014/main" id="{540479EC-8B88-4794-9389-9D33D42CFAF3}"/>
            </a:ext>
          </a:extLst>
        </xdr:cNvPr>
        <xdr:cNvSpPr txBox="1"/>
      </xdr:nvSpPr>
      <xdr:spPr>
        <a:xfrm>
          <a:off x="873076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 xmlns:a16="http://schemas.microsoft.com/office/drawing/2014/main" id="{F504A788-8165-439E-AD40-ED675F35E126}"/>
            </a:ext>
          </a:extLst>
        </xdr:cNvPr>
        <xdr:cNvSpPr txBox="1"/>
      </xdr:nvSpPr>
      <xdr:spPr>
        <a:xfrm>
          <a:off x="7915031"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 xmlns:a16="http://schemas.microsoft.com/office/drawing/2014/main" id="{E4E3500E-E85C-4F4D-AAD9-AFECABAEA2BC}"/>
            </a:ext>
          </a:extLst>
        </xdr:cNvPr>
        <xdr:cNvSpPr txBox="1"/>
      </xdr:nvSpPr>
      <xdr:spPr>
        <a:xfrm>
          <a:off x="7084646"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 xmlns:a16="http://schemas.microsoft.com/office/drawing/2014/main" id="{E1C211B8-0D4D-45B5-90F0-AB8484F8749E}"/>
            </a:ext>
          </a:extLst>
        </xdr:cNvPr>
        <xdr:cNvSpPr txBox="1"/>
      </xdr:nvSpPr>
      <xdr:spPr>
        <a:xfrm>
          <a:off x="6268915"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84455</xdr:rowOff>
    </xdr:from>
    <xdr:to>
      <xdr:col>55</xdr:col>
      <xdr:colOff>50800</xdr:colOff>
      <xdr:row>107</xdr:row>
      <xdr:rowOff>14605</xdr:rowOff>
    </xdr:to>
    <xdr:sp macro="" textlink="">
      <xdr:nvSpPr>
        <xdr:cNvPr id="478" name="楕円 477">
          <a:extLst>
            <a:ext uri="{FF2B5EF4-FFF2-40B4-BE49-F238E27FC236}">
              <a16:creationId xmlns="" xmlns:a16="http://schemas.microsoft.com/office/drawing/2014/main" id="{5B337A37-33BF-4093-B196-00868D2770A8}"/>
            </a:ext>
          </a:extLst>
        </xdr:cNvPr>
        <xdr:cNvSpPr/>
      </xdr:nvSpPr>
      <xdr:spPr>
        <a:xfrm>
          <a:off x="9635392" y="17978560"/>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107332</xdr:rowOff>
    </xdr:from>
    <xdr:ext cx="469744" cy="259045"/>
    <xdr:sp macro="" textlink="">
      <xdr:nvSpPr>
        <xdr:cNvPr id="479" name="【市民会館】&#10;一人当たり面積該当値テキスト">
          <a:extLst>
            <a:ext uri="{FF2B5EF4-FFF2-40B4-BE49-F238E27FC236}">
              <a16:creationId xmlns="" xmlns:a16="http://schemas.microsoft.com/office/drawing/2014/main" id="{8914D961-2A55-4B11-889C-CA0F706368AA}"/>
            </a:ext>
          </a:extLst>
        </xdr:cNvPr>
        <xdr:cNvSpPr txBox="1"/>
      </xdr:nvSpPr>
      <xdr:spPr>
        <a:xfrm>
          <a:off x="9709638" y="178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90170</xdr:rowOff>
    </xdr:from>
    <xdr:to>
      <xdr:col>50</xdr:col>
      <xdr:colOff>165100</xdr:colOff>
      <xdr:row>107</xdr:row>
      <xdr:rowOff>20320</xdr:rowOff>
    </xdr:to>
    <xdr:sp macro="" textlink="">
      <xdr:nvSpPr>
        <xdr:cNvPr id="480" name="楕円 479">
          <a:extLst>
            <a:ext uri="{FF2B5EF4-FFF2-40B4-BE49-F238E27FC236}">
              <a16:creationId xmlns="" xmlns:a16="http://schemas.microsoft.com/office/drawing/2014/main" id="{13512D7A-9652-48E4-B1B7-68F7E5B00DA9}"/>
            </a:ext>
          </a:extLst>
        </xdr:cNvPr>
        <xdr:cNvSpPr/>
      </xdr:nvSpPr>
      <xdr:spPr>
        <a:xfrm>
          <a:off x="8855808" y="17984275"/>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135255</xdr:rowOff>
    </xdr:from>
    <xdr:to>
      <xdr:col>55</xdr:col>
      <xdr:colOff>0</xdr:colOff>
      <xdr:row>106</xdr:row>
      <xdr:rowOff>140970</xdr:rowOff>
    </xdr:to>
    <xdr:cxnSp macro="">
      <xdr:nvCxnSpPr>
        <xdr:cNvPr id="481" name="直線コネクタ 480">
          <a:extLst>
            <a:ext uri="{FF2B5EF4-FFF2-40B4-BE49-F238E27FC236}">
              <a16:creationId xmlns="" xmlns:a16="http://schemas.microsoft.com/office/drawing/2014/main" id="{09EF0C5F-D277-417E-B7D3-8EE781595DD1}"/>
            </a:ext>
          </a:extLst>
        </xdr:cNvPr>
        <xdr:cNvCxnSpPr/>
      </xdr:nvCxnSpPr>
      <xdr:spPr>
        <a:xfrm flipV="1">
          <a:off x="8906608" y="18029360"/>
          <a:ext cx="76493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93980</xdr:rowOff>
    </xdr:from>
    <xdr:to>
      <xdr:col>46</xdr:col>
      <xdr:colOff>38100</xdr:colOff>
      <xdr:row>107</xdr:row>
      <xdr:rowOff>24130</xdr:rowOff>
    </xdr:to>
    <xdr:sp macro="" textlink="">
      <xdr:nvSpPr>
        <xdr:cNvPr id="482" name="楕円 481">
          <a:extLst>
            <a:ext uri="{FF2B5EF4-FFF2-40B4-BE49-F238E27FC236}">
              <a16:creationId xmlns="" xmlns:a16="http://schemas.microsoft.com/office/drawing/2014/main" id="{D4B804C3-5080-480C-BD8A-6B92D51BFD41}"/>
            </a:ext>
          </a:extLst>
        </xdr:cNvPr>
        <xdr:cNvSpPr/>
      </xdr:nvSpPr>
      <xdr:spPr>
        <a:xfrm>
          <a:off x="8040077" y="17988085"/>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140970</xdr:rowOff>
    </xdr:from>
    <xdr:to>
      <xdr:col>50</xdr:col>
      <xdr:colOff>114300</xdr:colOff>
      <xdr:row>106</xdr:row>
      <xdr:rowOff>144780</xdr:rowOff>
    </xdr:to>
    <xdr:cxnSp macro="">
      <xdr:nvCxnSpPr>
        <xdr:cNvPr id="483" name="直線コネクタ 482">
          <a:extLst>
            <a:ext uri="{FF2B5EF4-FFF2-40B4-BE49-F238E27FC236}">
              <a16:creationId xmlns="" xmlns:a16="http://schemas.microsoft.com/office/drawing/2014/main" id="{5FDA9616-7931-4518-810C-84B84FA6FAD3}"/>
            </a:ext>
          </a:extLst>
        </xdr:cNvPr>
        <xdr:cNvCxnSpPr/>
      </xdr:nvCxnSpPr>
      <xdr:spPr>
        <a:xfrm flipV="1">
          <a:off x="8090877" y="18035075"/>
          <a:ext cx="815731"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101600</xdr:rowOff>
    </xdr:from>
    <xdr:to>
      <xdr:col>41</xdr:col>
      <xdr:colOff>101600</xdr:colOff>
      <xdr:row>107</xdr:row>
      <xdr:rowOff>31750</xdr:rowOff>
    </xdr:to>
    <xdr:sp macro="" textlink="">
      <xdr:nvSpPr>
        <xdr:cNvPr id="484" name="楕円 483">
          <a:extLst>
            <a:ext uri="{FF2B5EF4-FFF2-40B4-BE49-F238E27FC236}">
              <a16:creationId xmlns="" xmlns:a16="http://schemas.microsoft.com/office/drawing/2014/main" id="{1CDE3B9A-BE83-4B68-A6AD-99A224A944D1}"/>
            </a:ext>
          </a:extLst>
        </xdr:cNvPr>
        <xdr:cNvSpPr/>
      </xdr:nvSpPr>
      <xdr:spPr>
        <a:xfrm>
          <a:off x="7209692" y="17995705"/>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144780</xdr:rowOff>
    </xdr:from>
    <xdr:to>
      <xdr:col>45</xdr:col>
      <xdr:colOff>177800</xdr:colOff>
      <xdr:row>106</xdr:row>
      <xdr:rowOff>152400</xdr:rowOff>
    </xdr:to>
    <xdr:cxnSp macro="">
      <xdr:nvCxnSpPr>
        <xdr:cNvPr id="485" name="直線コネクタ 484">
          <a:extLst>
            <a:ext uri="{FF2B5EF4-FFF2-40B4-BE49-F238E27FC236}">
              <a16:creationId xmlns="" xmlns:a16="http://schemas.microsoft.com/office/drawing/2014/main" id="{54B4D01A-1627-4FC9-8333-33297B0B734C}"/>
            </a:ext>
          </a:extLst>
        </xdr:cNvPr>
        <xdr:cNvCxnSpPr/>
      </xdr:nvCxnSpPr>
      <xdr:spPr>
        <a:xfrm flipV="1">
          <a:off x="7260492" y="18038885"/>
          <a:ext cx="83038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86" name="楕円 485">
          <a:extLst>
            <a:ext uri="{FF2B5EF4-FFF2-40B4-BE49-F238E27FC236}">
              <a16:creationId xmlns="" xmlns:a16="http://schemas.microsoft.com/office/drawing/2014/main" id="{6D1A5B11-51A5-44D4-920C-417B392434C6}"/>
            </a:ext>
          </a:extLst>
        </xdr:cNvPr>
        <xdr:cNvSpPr/>
      </xdr:nvSpPr>
      <xdr:spPr>
        <a:xfrm>
          <a:off x="6393962" y="17997610"/>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152400</xdr:rowOff>
    </xdr:from>
    <xdr:to>
      <xdr:col>41</xdr:col>
      <xdr:colOff>50800</xdr:colOff>
      <xdr:row>106</xdr:row>
      <xdr:rowOff>154305</xdr:rowOff>
    </xdr:to>
    <xdr:cxnSp macro="">
      <xdr:nvCxnSpPr>
        <xdr:cNvPr id="487" name="直線コネクタ 486">
          <a:extLst>
            <a:ext uri="{FF2B5EF4-FFF2-40B4-BE49-F238E27FC236}">
              <a16:creationId xmlns="" xmlns:a16="http://schemas.microsoft.com/office/drawing/2014/main" id="{D3E6995A-87C2-4217-8E2F-D62F1E0A9BD3}"/>
            </a:ext>
          </a:extLst>
        </xdr:cNvPr>
        <xdr:cNvCxnSpPr/>
      </xdr:nvCxnSpPr>
      <xdr:spPr>
        <a:xfrm flipV="1">
          <a:off x="6444762" y="18046505"/>
          <a:ext cx="81573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88" name="n_1aveValue【市民会館】&#10;一人当たり面積">
          <a:extLst>
            <a:ext uri="{FF2B5EF4-FFF2-40B4-BE49-F238E27FC236}">
              <a16:creationId xmlns="" xmlns:a16="http://schemas.microsoft.com/office/drawing/2014/main" id="{3273304B-7D1B-45AD-82F7-94AAFCD6EDC1}"/>
            </a:ext>
          </a:extLst>
        </xdr:cNvPr>
        <xdr:cNvSpPr txBox="1"/>
      </xdr:nvSpPr>
      <xdr:spPr>
        <a:xfrm>
          <a:off x="8673689" y="1808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89" name="n_2aveValue【市民会館】&#10;一人当たり面積">
          <a:extLst>
            <a:ext uri="{FF2B5EF4-FFF2-40B4-BE49-F238E27FC236}">
              <a16:creationId xmlns="" xmlns:a16="http://schemas.microsoft.com/office/drawing/2014/main" id="{203F500C-8E15-444F-A0C0-4F1CF75670D1}"/>
            </a:ext>
          </a:extLst>
        </xdr:cNvPr>
        <xdr:cNvSpPr txBox="1"/>
      </xdr:nvSpPr>
      <xdr:spPr>
        <a:xfrm>
          <a:off x="7870658" y="1809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24782</xdr:rowOff>
    </xdr:from>
    <xdr:ext cx="469744" cy="259045"/>
    <xdr:sp macro="" textlink="">
      <xdr:nvSpPr>
        <xdr:cNvPr id="490" name="n_3aveValue【市民会館】&#10;一人当たり面積">
          <a:extLst>
            <a:ext uri="{FF2B5EF4-FFF2-40B4-BE49-F238E27FC236}">
              <a16:creationId xmlns="" xmlns:a16="http://schemas.microsoft.com/office/drawing/2014/main" id="{325FCC52-5DD6-4BD8-8999-F299827DF2B3}"/>
            </a:ext>
          </a:extLst>
        </xdr:cNvPr>
        <xdr:cNvSpPr txBox="1"/>
      </xdr:nvSpPr>
      <xdr:spPr>
        <a:xfrm>
          <a:off x="7040273" y="1808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a:extLst>
            <a:ext uri="{FF2B5EF4-FFF2-40B4-BE49-F238E27FC236}">
              <a16:creationId xmlns="" xmlns:a16="http://schemas.microsoft.com/office/drawing/2014/main" id="{31C7443B-DA1F-40A8-A016-104AF317D2F6}"/>
            </a:ext>
          </a:extLst>
        </xdr:cNvPr>
        <xdr:cNvSpPr txBox="1"/>
      </xdr:nvSpPr>
      <xdr:spPr>
        <a:xfrm>
          <a:off x="6224542" y="1777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36847</xdr:rowOff>
    </xdr:from>
    <xdr:ext cx="469744" cy="259045"/>
    <xdr:sp macro="" textlink="">
      <xdr:nvSpPr>
        <xdr:cNvPr id="492" name="n_1mainValue【市民会館】&#10;一人当たり面積">
          <a:extLst>
            <a:ext uri="{FF2B5EF4-FFF2-40B4-BE49-F238E27FC236}">
              <a16:creationId xmlns="" xmlns:a16="http://schemas.microsoft.com/office/drawing/2014/main" id="{64915CBA-83AC-448E-B66F-2CAA725F8856}"/>
            </a:ext>
          </a:extLst>
        </xdr:cNvPr>
        <xdr:cNvSpPr txBox="1"/>
      </xdr:nvSpPr>
      <xdr:spPr>
        <a:xfrm>
          <a:off x="8673689" y="1776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40657</xdr:rowOff>
    </xdr:from>
    <xdr:ext cx="469744" cy="259045"/>
    <xdr:sp macro="" textlink="">
      <xdr:nvSpPr>
        <xdr:cNvPr id="493" name="n_2mainValue【市民会館】&#10;一人当たり面積">
          <a:extLst>
            <a:ext uri="{FF2B5EF4-FFF2-40B4-BE49-F238E27FC236}">
              <a16:creationId xmlns="" xmlns:a16="http://schemas.microsoft.com/office/drawing/2014/main" id="{43FB841E-817C-4C9B-8D96-BEA2A722A6E1}"/>
            </a:ext>
          </a:extLst>
        </xdr:cNvPr>
        <xdr:cNvSpPr txBox="1"/>
      </xdr:nvSpPr>
      <xdr:spPr>
        <a:xfrm>
          <a:off x="7870658" y="1776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48277</xdr:rowOff>
    </xdr:from>
    <xdr:ext cx="469744" cy="259045"/>
    <xdr:sp macro="" textlink="">
      <xdr:nvSpPr>
        <xdr:cNvPr id="494" name="n_3mainValue【市民会館】&#10;一人当たり面積">
          <a:extLst>
            <a:ext uri="{FF2B5EF4-FFF2-40B4-BE49-F238E27FC236}">
              <a16:creationId xmlns="" xmlns:a16="http://schemas.microsoft.com/office/drawing/2014/main" id="{D3BCE360-1121-4EAF-B4DE-4394C3E39FD6}"/>
            </a:ext>
          </a:extLst>
        </xdr:cNvPr>
        <xdr:cNvSpPr txBox="1"/>
      </xdr:nvSpPr>
      <xdr:spPr>
        <a:xfrm>
          <a:off x="7040273" y="1777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95" name="n_4mainValue【市民会館】&#10;一人当たり面積">
          <a:extLst>
            <a:ext uri="{FF2B5EF4-FFF2-40B4-BE49-F238E27FC236}">
              <a16:creationId xmlns="" xmlns:a16="http://schemas.microsoft.com/office/drawing/2014/main" id="{42410A4E-2E0E-4E64-B16C-1DDD7D3C0592}"/>
            </a:ext>
          </a:extLst>
        </xdr:cNvPr>
        <xdr:cNvSpPr txBox="1"/>
      </xdr:nvSpPr>
      <xdr:spPr>
        <a:xfrm>
          <a:off x="6224542" y="1808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 xmlns:a16="http://schemas.microsoft.com/office/drawing/2014/main" id="{050E13E3-AB03-4D1D-98CB-819BDEFE0885}"/>
            </a:ext>
          </a:extLst>
        </xdr:cNvPr>
        <xdr:cNvSpPr/>
      </xdr:nvSpPr>
      <xdr:spPr>
        <a:xfrm>
          <a:off x="11493500" y="4127695"/>
          <a:ext cx="4358054"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 xmlns:a16="http://schemas.microsoft.com/office/drawing/2014/main" id="{CB0B49BA-A98D-4C5B-93F0-7E1E471F2EA8}"/>
            </a:ext>
          </a:extLst>
        </xdr:cNvPr>
        <xdr:cNvSpPr/>
      </xdr:nvSpPr>
      <xdr:spPr>
        <a:xfrm>
          <a:off x="11605846"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 xmlns:a16="http://schemas.microsoft.com/office/drawing/2014/main" id="{F21CCE7F-0E39-4957-8E9C-384FE570B673}"/>
            </a:ext>
          </a:extLst>
        </xdr:cNvPr>
        <xdr:cNvSpPr/>
      </xdr:nvSpPr>
      <xdr:spPr>
        <a:xfrm>
          <a:off x="11605846"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 xmlns:a16="http://schemas.microsoft.com/office/drawing/2014/main" id="{49C2C649-276E-49C9-A8F3-2715ADC4F995}"/>
            </a:ext>
          </a:extLst>
        </xdr:cNvPr>
        <xdr:cNvSpPr/>
      </xdr:nvSpPr>
      <xdr:spPr>
        <a:xfrm>
          <a:off x="12548577"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 xmlns:a16="http://schemas.microsoft.com/office/drawing/2014/main" id="{0904A0B5-EC03-486E-86BF-9148EF998E8D}"/>
            </a:ext>
          </a:extLst>
        </xdr:cNvPr>
        <xdr:cNvSpPr/>
      </xdr:nvSpPr>
      <xdr:spPr>
        <a:xfrm>
          <a:off x="12548577"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 xmlns:a16="http://schemas.microsoft.com/office/drawing/2014/main" id="{B0EDECD2-F7F9-4AB3-B109-7B796D4CCB4D}"/>
            </a:ext>
          </a:extLst>
        </xdr:cNvPr>
        <xdr:cNvSpPr/>
      </xdr:nvSpPr>
      <xdr:spPr>
        <a:xfrm>
          <a:off x="13603654"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 xmlns:a16="http://schemas.microsoft.com/office/drawing/2014/main" id="{1CCDB34D-59B0-4CF4-9B4D-EB9C6C20222C}"/>
            </a:ext>
          </a:extLst>
        </xdr:cNvPr>
        <xdr:cNvSpPr/>
      </xdr:nvSpPr>
      <xdr:spPr>
        <a:xfrm>
          <a:off x="13603654"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 xmlns:a16="http://schemas.microsoft.com/office/drawing/2014/main" id="{8F888E61-7CCF-4C45-8A0A-2EB43C920651}"/>
            </a:ext>
          </a:extLst>
        </xdr:cNvPr>
        <xdr:cNvSpPr/>
      </xdr:nvSpPr>
      <xdr:spPr>
        <a:xfrm>
          <a:off x="11493500" y="5252232"/>
          <a:ext cx="4358054" cy="22517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 xmlns:a16="http://schemas.microsoft.com/office/drawing/2014/main" id="{41A97909-8A34-4D2C-BD2F-E3F3D4501079}"/>
            </a:ext>
          </a:extLst>
        </xdr:cNvPr>
        <xdr:cNvSpPr/>
      </xdr:nvSpPr>
      <xdr:spPr>
        <a:xfrm>
          <a:off x="16881231" y="4127695"/>
          <a:ext cx="4372707" cy="624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 xmlns:a16="http://schemas.microsoft.com/office/drawing/2014/main" id="{393883F4-EBCC-4380-8FC4-C2A362E0EDA2}"/>
            </a:ext>
          </a:extLst>
        </xdr:cNvPr>
        <xdr:cNvSpPr/>
      </xdr:nvSpPr>
      <xdr:spPr>
        <a:xfrm>
          <a:off x="17008231"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 xmlns:a16="http://schemas.microsoft.com/office/drawing/2014/main" id="{DF871D71-4990-4B7D-B12C-F0489841B366}"/>
            </a:ext>
          </a:extLst>
        </xdr:cNvPr>
        <xdr:cNvSpPr/>
      </xdr:nvSpPr>
      <xdr:spPr>
        <a:xfrm>
          <a:off x="17008231"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 xmlns:a16="http://schemas.microsoft.com/office/drawing/2014/main" id="{F367EAC1-4F38-49E6-86A5-3064B010F597}"/>
            </a:ext>
          </a:extLst>
        </xdr:cNvPr>
        <xdr:cNvSpPr/>
      </xdr:nvSpPr>
      <xdr:spPr>
        <a:xfrm>
          <a:off x="17936308"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 xmlns:a16="http://schemas.microsoft.com/office/drawing/2014/main" id="{5E46C2F7-86A8-4D58-B77E-59BEE869B176}"/>
            </a:ext>
          </a:extLst>
        </xdr:cNvPr>
        <xdr:cNvSpPr/>
      </xdr:nvSpPr>
      <xdr:spPr>
        <a:xfrm>
          <a:off x="17936308"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 xmlns:a16="http://schemas.microsoft.com/office/drawing/2014/main" id="{D0BAE71E-C482-4936-B7D7-29D047977FD3}"/>
            </a:ext>
          </a:extLst>
        </xdr:cNvPr>
        <xdr:cNvSpPr/>
      </xdr:nvSpPr>
      <xdr:spPr>
        <a:xfrm>
          <a:off x="18991385" y="4777545"/>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 xmlns:a16="http://schemas.microsoft.com/office/drawing/2014/main" id="{47A9F837-6F56-4F61-AB5D-B421BF5257AE}"/>
            </a:ext>
          </a:extLst>
        </xdr:cNvPr>
        <xdr:cNvSpPr/>
      </xdr:nvSpPr>
      <xdr:spPr>
        <a:xfrm>
          <a:off x="18991385" y="4978107"/>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 xmlns:a16="http://schemas.microsoft.com/office/drawing/2014/main" id="{7A3EE20F-929C-4E8C-866A-790EC7966953}"/>
            </a:ext>
          </a:extLst>
        </xdr:cNvPr>
        <xdr:cNvSpPr/>
      </xdr:nvSpPr>
      <xdr:spPr>
        <a:xfrm>
          <a:off x="16881231" y="5252232"/>
          <a:ext cx="4372707" cy="22517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 xmlns:a16="http://schemas.microsoft.com/office/drawing/2014/main" id="{810F589B-9D6E-46FA-95ED-DCEEC5E23964}"/>
            </a:ext>
          </a:extLst>
        </xdr:cNvPr>
        <xdr:cNvSpPr/>
      </xdr:nvSpPr>
      <xdr:spPr>
        <a:xfrm>
          <a:off x="11493500" y="7879666"/>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 xmlns:a16="http://schemas.microsoft.com/office/drawing/2014/main" id="{253109BF-1AFE-4468-A7F0-4B31E90B246B}"/>
            </a:ext>
          </a:extLst>
        </xdr:cNvPr>
        <xdr:cNvSpPr/>
      </xdr:nvSpPr>
      <xdr:spPr>
        <a:xfrm>
          <a:off x="11605846"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 xmlns:a16="http://schemas.microsoft.com/office/drawing/2014/main" id="{1BD2ED41-300E-42F4-9334-47D9999FBDB8}"/>
            </a:ext>
          </a:extLst>
        </xdr:cNvPr>
        <xdr:cNvSpPr/>
      </xdr:nvSpPr>
      <xdr:spPr>
        <a:xfrm>
          <a:off x="11605846"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 xmlns:a16="http://schemas.microsoft.com/office/drawing/2014/main" id="{C7FAFF69-0749-4396-B925-8385342F110B}"/>
            </a:ext>
          </a:extLst>
        </xdr:cNvPr>
        <xdr:cNvSpPr/>
      </xdr:nvSpPr>
      <xdr:spPr>
        <a:xfrm>
          <a:off x="12548577"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 xmlns:a16="http://schemas.microsoft.com/office/drawing/2014/main" id="{5A6EEE97-03EA-4245-8FE6-35F2035183D2}"/>
            </a:ext>
          </a:extLst>
        </xdr:cNvPr>
        <xdr:cNvSpPr/>
      </xdr:nvSpPr>
      <xdr:spPr>
        <a:xfrm>
          <a:off x="12548577"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 xmlns:a16="http://schemas.microsoft.com/office/drawing/2014/main" id="{2B9D9945-EB20-4365-ADB7-F93ADE2850E6}"/>
            </a:ext>
          </a:extLst>
        </xdr:cNvPr>
        <xdr:cNvSpPr/>
      </xdr:nvSpPr>
      <xdr:spPr>
        <a:xfrm>
          <a:off x="13603654"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 xmlns:a16="http://schemas.microsoft.com/office/drawing/2014/main" id="{AAA73072-E667-4C22-B0C2-395F134ECC6E}"/>
            </a:ext>
          </a:extLst>
        </xdr:cNvPr>
        <xdr:cNvSpPr/>
      </xdr:nvSpPr>
      <xdr:spPr>
        <a:xfrm>
          <a:off x="13603654"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 xmlns:a16="http://schemas.microsoft.com/office/drawing/2014/main" id="{CEAE9388-AEB1-47C5-BA21-F1A0FBFE7566}"/>
            </a:ext>
          </a:extLst>
        </xdr:cNvPr>
        <xdr:cNvSpPr/>
      </xdr:nvSpPr>
      <xdr:spPr>
        <a:xfrm>
          <a:off x="11493500" y="9004202"/>
          <a:ext cx="4358054" cy="22517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 xmlns:a16="http://schemas.microsoft.com/office/drawing/2014/main" id="{382A065D-74F0-4B3B-B164-C2AC3B39E848}"/>
            </a:ext>
          </a:extLst>
        </xdr:cNvPr>
        <xdr:cNvSpPr/>
      </xdr:nvSpPr>
      <xdr:spPr>
        <a:xfrm>
          <a:off x="16881231" y="7879666"/>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 xmlns:a16="http://schemas.microsoft.com/office/drawing/2014/main" id="{6004DE83-F893-4433-AA11-E807C4C95AE5}"/>
            </a:ext>
          </a:extLst>
        </xdr:cNvPr>
        <xdr:cNvSpPr/>
      </xdr:nvSpPr>
      <xdr:spPr>
        <a:xfrm>
          <a:off x="17008231"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 xmlns:a16="http://schemas.microsoft.com/office/drawing/2014/main" id="{8D6F56AD-ECED-41AF-B4F5-821A3786B605}"/>
            </a:ext>
          </a:extLst>
        </xdr:cNvPr>
        <xdr:cNvSpPr/>
      </xdr:nvSpPr>
      <xdr:spPr>
        <a:xfrm>
          <a:off x="17008231"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 xmlns:a16="http://schemas.microsoft.com/office/drawing/2014/main" id="{9639A027-2FDE-4222-AE48-ADEB16CC0654}"/>
            </a:ext>
          </a:extLst>
        </xdr:cNvPr>
        <xdr:cNvSpPr/>
      </xdr:nvSpPr>
      <xdr:spPr>
        <a:xfrm>
          <a:off x="17936308"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 xmlns:a16="http://schemas.microsoft.com/office/drawing/2014/main" id="{4238C39B-818D-486B-A897-D77FF1D94F32}"/>
            </a:ext>
          </a:extLst>
        </xdr:cNvPr>
        <xdr:cNvSpPr/>
      </xdr:nvSpPr>
      <xdr:spPr>
        <a:xfrm>
          <a:off x="17936308"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 xmlns:a16="http://schemas.microsoft.com/office/drawing/2014/main" id="{C3A059EA-6CD3-4E94-97BE-44B15E5D0B0D}"/>
            </a:ext>
          </a:extLst>
        </xdr:cNvPr>
        <xdr:cNvSpPr/>
      </xdr:nvSpPr>
      <xdr:spPr>
        <a:xfrm>
          <a:off x="18991385" y="8529515"/>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 xmlns:a16="http://schemas.microsoft.com/office/drawing/2014/main" id="{3F8735D8-D70F-4F22-BDFD-D476F8AEFAE1}"/>
            </a:ext>
          </a:extLst>
        </xdr:cNvPr>
        <xdr:cNvSpPr/>
      </xdr:nvSpPr>
      <xdr:spPr>
        <a:xfrm>
          <a:off x="18991385" y="8730078"/>
          <a:ext cx="1406769"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 xmlns:a16="http://schemas.microsoft.com/office/drawing/2014/main" id="{FE8CA66B-E64B-4F9A-9D04-2BEF0153C7BD}"/>
            </a:ext>
          </a:extLst>
        </xdr:cNvPr>
        <xdr:cNvSpPr/>
      </xdr:nvSpPr>
      <xdr:spPr>
        <a:xfrm>
          <a:off x="16881231" y="9004202"/>
          <a:ext cx="4372707" cy="22517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 xmlns:a16="http://schemas.microsoft.com/office/drawing/2014/main" id="{7B59AADB-043C-4194-807A-A410EAB893D2}"/>
            </a:ext>
          </a:extLst>
        </xdr:cNvPr>
        <xdr:cNvSpPr/>
      </xdr:nvSpPr>
      <xdr:spPr>
        <a:xfrm>
          <a:off x="11493500" y="11631637"/>
          <a:ext cx="4358054"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 xmlns:a16="http://schemas.microsoft.com/office/drawing/2014/main" id="{B43E240B-DA79-482B-8C5D-C67BA56687AE}"/>
            </a:ext>
          </a:extLst>
        </xdr:cNvPr>
        <xdr:cNvSpPr/>
      </xdr:nvSpPr>
      <xdr:spPr>
        <a:xfrm>
          <a:off x="11605846"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 xmlns:a16="http://schemas.microsoft.com/office/drawing/2014/main" id="{213B266B-2E23-457B-A3AD-A4819E4D15C0}"/>
            </a:ext>
          </a:extLst>
        </xdr:cNvPr>
        <xdr:cNvSpPr/>
      </xdr:nvSpPr>
      <xdr:spPr>
        <a:xfrm>
          <a:off x="11605846"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 xmlns:a16="http://schemas.microsoft.com/office/drawing/2014/main" id="{996EEC2B-E4E2-47BF-BB8E-1F82E32AD457}"/>
            </a:ext>
          </a:extLst>
        </xdr:cNvPr>
        <xdr:cNvSpPr/>
      </xdr:nvSpPr>
      <xdr:spPr>
        <a:xfrm>
          <a:off x="12548577"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 xmlns:a16="http://schemas.microsoft.com/office/drawing/2014/main" id="{E9C3FA1F-7239-4554-A124-734756D3E3A1}"/>
            </a:ext>
          </a:extLst>
        </xdr:cNvPr>
        <xdr:cNvSpPr/>
      </xdr:nvSpPr>
      <xdr:spPr>
        <a:xfrm>
          <a:off x="12548577"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 xmlns:a16="http://schemas.microsoft.com/office/drawing/2014/main" id="{2A7880B9-2F28-483D-9AC9-61499FED6A0D}"/>
            </a:ext>
          </a:extLst>
        </xdr:cNvPr>
        <xdr:cNvSpPr/>
      </xdr:nvSpPr>
      <xdr:spPr>
        <a:xfrm>
          <a:off x="13603654"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 xmlns:a16="http://schemas.microsoft.com/office/drawing/2014/main" id="{0A50480D-A0F5-4A25-8950-F5606A97B469}"/>
            </a:ext>
          </a:extLst>
        </xdr:cNvPr>
        <xdr:cNvSpPr/>
      </xdr:nvSpPr>
      <xdr:spPr>
        <a:xfrm>
          <a:off x="13603654"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 xmlns:a16="http://schemas.microsoft.com/office/drawing/2014/main" id="{3A73648C-FFAC-4F20-B504-A10C2D8527A6}"/>
            </a:ext>
          </a:extLst>
        </xdr:cNvPr>
        <xdr:cNvSpPr/>
      </xdr:nvSpPr>
      <xdr:spPr>
        <a:xfrm>
          <a:off x="11493500" y="12756173"/>
          <a:ext cx="4358054"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 xmlns:a16="http://schemas.microsoft.com/office/drawing/2014/main" id="{055A936A-6B16-4AF3-A760-CDAD8D638B50}"/>
            </a:ext>
          </a:extLst>
        </xdr:cNvPr>
        <xdr:cNvSpPr txBox="1"/>
      </xdr:nvSpPr>
      <xdr:spPr>
        <a:xfrm>
          <a:off x="11455400" y="1256831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 xmlns:a16="http://schemas.microsoft.com/office/drawing/2014/main" id="{05B99007-B7C2-40EC-ABA7-69EEC84135E2}"/>
            </a:ext>
          </a:extLst>
        </xdr:cNvPr>
        <xdr:cNvCxnSpPr/>
      </xdr:nvCxnSpPr>
      <xdr:spPr>
        <a:xfrm>
          <a:off x="11493500" y="15007883"/>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 xmlns:a16="http://schemas.microsoft.com/office/drawing/2014/main" id="{A6711F52-90DD-46F4-9023-9A9375DA161D}"/>
            </a:ext>
          </a:extLst>
        </xdr:cNvPr>
        <xdr:cNvSpPr txBox="1"/>
      </xdr:nvSpPr>
      <xdr:spPr>
        <a:xfrm>
          <a:off x="11070283" y="148656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 xmlns:a16="http://schemas.microsoft.com/office/drawing/2014/main" id="{86804470-C12C-4FB7-947E-84BC623B8AAC}"/>
            </a:ext>
          </a:extLst>
        </xdr:cNvPr>
        <xdr:cNvCxnSpPr/>
      </xdr:nvCxnSpPr>
      <xdr:spPr>
        <a:xfrm>
          <a:off x="11493500" y="14632158"/>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 xmlns:a16="http://schemas.microsoft.com/office/drawing/2014/main" id="{A9371A64-B4DE-40C8-9EA9-150B04B4018B}"/>
            </a:ext>
          </a:extLst>
        </xdr:cNvPr>
        <xdr:cNvSpPr txBox="1"/>
      </xdr:nvSpPr>
      <xdr:spPr>
        <a:xfrm>
          <a:off x="11070283" y="144925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 xmlns:a16="http://schemas.microsoft.com/office/drawing/2014/main" id="{366E584D-3C1D-4C49-B802-AB6F44A4DAAF}"/>
            </a:ext>
          </a:extLst>
        </xdr:cNvPr>
        <xdr:cNvCxnSpPr/>
      </xdr:nvCxnSpPr>
      <xdr:spPr>
        <a:xfrm>
          <a:off x="11493500" y="14256434"/>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 xmlns:a16="http://schemas.microsoft.com/office/drawing/2014/main" id="{F99B1D3E-F9E6-486E-9EC9-A3F77D81F23A}"/>
            </a:ext>
          </a:extLst>
        </xdr:cNvPr>
        <xdr:cNvSpPr txBox="1"/>
      </xdr:nvSpPr>
      <xdr:spPr>
        <a:xfrm>
          <a:off x="11119749" y="141168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 xmlns:a16="http://schemas.microsoft.com/office/drawing/2014/main" id="{1CE8E322-F0D5-4D69-85A1-94BA58B29AF6}"/>
            </a:ext>
          </a:extLst>
        </xdr:cNvPr>
        <xdr:cNvCxnSpPr/>
      </xdr:nvCxnSpPr>
      <xdr:spPr>
        <a:xfrm>
          <a:off x="11493500" y="13880709"/>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 xmlns:a16="http://schemas.microsoft.com/office/drawing/2014/main" id="{122C0190-4ED0-49A6-840A-B9E7DEAFB954}"/>
            </a:ext>
          </a:extLst>
        </xdr:cNvPr>
        <xdr:cNvSpPr txBox="1"/>
      </xdr:nvSpPr>
      <xdr:spPr>
        <a:xfrm>
          <a:off x="11119749" y="137411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 xmlns:a16="http://schemas.microsoft.com/office/drawing/2014/main" id="{A1BAF0CA-BA91-4A67-9153-D8456074AB94}"/>
            </a:ext>
          </a:extLst>
        </xdr:cNvPr>
        <xdr:cNvCxnSpPr/>
      </xdr:nvCxnSpPr>
      <xdr:spPr>
        <a:xfrm>
          <a:off x="11493500" y="13504985"/>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 xmlns:a16="http://schemas.microsoft.com/office/drawing/2014/main" id="{32BCF426-D95B-426D-9CFF-172C073B81D9}"/>
            </a:ext>
          </a:extLst>
        </xdr:cNvPr>
        <xdr:cNvSpPr txBox="1"/>
      </xdr:nvSpPr>
      <xdr:spPr>
        <a:xfrm>
          <a:off x="11119749" y="133653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 xmlns:a16="http://schemas.microsoft.com/office/drawing/2014/main" id="{44C6A44F-268D-44E9-A6F0-C2C29CA02057}"/>
            </a:ext>
          </a:extLst>
        </xdr:cNvPr>
        <xdr:cNvCxnSpPr/>
      </xdr:nvCxnSpPr>
      <xdr:spPr>
        <a:xfrm>
          <a:off x="11493500" y="13131898"/>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a:extLst>
            <a:ext uri="{FF2B5EF4-FFF2-40B4-BE49-F238E27FC236}">
              <a16:creationId xmlns="" xmlns:a16="http://schemas.microsoft.com/office/drawing/2014/main" id="{0CE549CA-2029-4073-BDFB-D2753547DE34}"/>
            </a:ext>
          </a:extLst>
        </xdr:cNvPr>
        <xdr:cNvSpPr txBox="1"/>
      </xdr:nvSpPr>
      <xdr:spPr>
        <a:xfrm>
          <a:off x="11183869" y="1299231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 xmlns:a16="http://schemas.microsoft.com/office/drawing/2014/main" id="{1690BDFE-99CA-40EB-97CF-064F51045BD2}"/>
            </a:ext>
          </a:extLst>
        </xdr:cNvPr>
        <xdr:cNvCxnSpPr/>
      </xdr:nvCxnSpPr>
      <xdr:spPr>
        <a:xfrm>
          <a:off x="11493500" y="12756173"/>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 xmlns:a16="http://schemas.microsoft.com/office/drawing/2014/main" id="{2C7F9931-2891-4CE3-AD60-83173DC6C640}"/>
            </a:ext>
          </a:extLst>
        </xdr:cNvPr>
        <xdr:cNvSpPr/>
      </xdr:nvSpPr>
      <xdr:spPr>
        <a:xfrm>
          <a:off x="11493500" y="12756173"/>
          <a:ext cx="4358054"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a:extLst>
            <a:ext uri="{FF2B5EF4-FFF2-40B4-BE49-F238E27FC236}">
              <a16:creationId xmlns="" xmlns:a16="http://schemas.microsoft.com/office/drawing/2014/main" id="{5B1B8314-836C-4DFF-BD12-186D9F9CCA72}"/>
            </a:ext>
          </a:extLst>
        </xdr:cNvPr>
        <xdr:cNvCxnSpPr/>
      </xdr:nvCxnSpPr>
      <xdr:spPr>
        <a:xfrm flipV="1">
          <a:off x="15073287" y="13131898"/>
          <a:ext cx="0" cy="124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消防施設】&#10;有形固定資産減価償却率最小値テキスト">
          <a:extLst>
            <a:ext uri="{FF2B5EF4-FFF2-40B4-BE49-F238E27FC236}">
              <a16:creationId xmlns="" xmlns:a16="http://schemas.microsoft.com/office/drawing/2014/main" id="{3BD4BCFC-70BC-4976-A715-C633C71D83EB}"/>
            </a:ext>
          </a:extLst>
        </xdr:cNvPr>
        <xdr:cNvSpPr txBox="1"/>
      </xdr:nvSpPr>
      <xdr:spPr>
        <a:xfrm>
          <a:off x="15112023" y="1438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a:extLst>
            <a:ext uri="{FF2B5EF4-FFF2-40B4-BE49-F238E27FC236}">
              <a16:creationId xmlns="" xmlns:a16="http://schemas.microsoft.com/office/drawing/2014/main" id="{C02DBA52-17EC-489F-827B-CC93EA076BC4}"/>
            </a:ext>
          </a:extLst>
        </xdr:cNvPr>
        <xdr:cNvCxnSpPr/>
      </xdr:nvCxnSpPr>
      <xdr:spPr>
        <a:xfrm>
          <a:off x="14985023" y="14380796"/>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消防施設】&#10;有形固定資産減価償却率最大値テキスト">
          <a:extLst>
            <a:ext uri="{FF2B5EF4-FFF2-40B4-BE49-F238E27FC236}">
              <a16:creationId xmlns="" xmlns:a16="http://schemas.microsoft.com/office/drawing/2014/main" id="{FC365060-DEE9-49DC-888E-542661D241A8}"/>
            </a:ext>
          </a:extLst>
        </xdr:cNvPr>
        <xdr:cNvSpPr txBox="1"/>
      </xdr:nvSpPr>
      <xdr:spPr>
        <a:xfrm>
          <a:off x="15112023" y="129097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 xmlns:a16="http://schemas.microsoft.com/office/drawing/2014/main" id="{62AA7783-8764-440D-B9EB-A46AF3F0A63E}"/>
            </a:ext>
          </a:extLst>
        </xdr:cNvPr>
        <xdr:cNvCxnSpPr/>
      </xdr:nvCxnSpPr>
      <xdr:spPr>
        <a:xfrm>
          <a:off x="14985023" y="1313189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556" name="【消防施設】&#10;有形固定資産減価償却率平均値テキスト">
          <a:extLst>
            <a:ext uri="{FF2B5EF4-FFF2-40B4-BE49-F238E27FC236}">
              <a16:creationId xmlns="" xmlns:a16="http://schemas.microsoft.com/office/drawing/2014/main" id="{350337ED-51BF-4B07-BB34-9F3D973CD2CD}"/>
            </a:ext>
          </a:extLst>
        </xdr:cNvPr>
        <xdr:cNvSpPr txBox="1"/>
      </xdr:nvSpPr>
      <xdr:spPr>
        <a:xfrm>
          <a:off x="15112023" y="138224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557" name="フローチャート: 判断 556">
          <a:extLst>
            <a:ext uri="{FF2B5EF4-FFF2-40B4-BE49-F238E27FC236}">
              <a16:creationId xmlns="" xmlns:a16="http://schemas.microsoft.com/office/drawing/2014/main" id="{D17AF518-6613-4875-9FC0-80DB543FE336}"/>
            </a:ext>
          </a:extLst>
        </xdr:cNvPr>
        <xdr:cNvSpPr/>
      </xdr:nvSpPr>
      <xdr:spPr>
        <a:xfrm>
          <a:off x="15023123" y="13843977"/>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558" name="フローチャート: 判断 557">
          <a:extLst>
            <a:ext uri="{FF2B5EF4-FFF2-40B4-BE49-F238E27FC236}">
              <a16:creationId xmlns="" xmlns:a16="http://schemas.microsoft.com/office/drawing/2014/main" id="{8A968E91-2CF5-40ED-8892-E616E516F37B}"/>
            </a:ext>
          </a:extLst>
        </xdr:cNvPr>
        <xdr:cNvSpPr/>
      </xdr:nvSpPr>
      <xdr:spPr>
        <a:xfrm>
          <a:off x="14243538" y="138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559" name="フローチャート: 判断 558">
          <a:extLst>
            <a:ext uri="{FF2B5EF4-FFF2-40B4-BE49-F238E27FC236}">
              <a16:creationId xmlns="" xmlns:a16="http://schemas.microsoft.com/office/drawing/2014/main" id="{47835DE8-9268-476A-992A-B80D430E1E0F}"/>
            </a:ext>
          </a:extLst>
        </xdr:cNvPr>
        <xdr:cNvSpPr/>
      </xdr:nvSpPr>
      <xdr:spPr>
        <a:xfrm>
          <a:off x="13427808" y="138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560" name="フローチャート: 判断 559">
          <a:extLst>
            <a:ext uri="{FF2B5EF4-FFF2-40B4-BE49-F238E27FC236}">
              <a16:creationId xmlns="" xmlns:a16="http://schemas.microsoft.com/office/drawing/2014/main" id="{2E3D696D-9BD1-4A0B-8EC3-A20D3E9295A4}"/>
            </a:ext>
          </a:extLst>
        </xdr:cNvPr>
        <xdr:cNvSpPr/>
      </xdr:nvSpPr>
      <xdr:spPr>
        <a:xfrm>
          <a:off x="12612077" y="13732217"/>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561" name="フローチャート: 判断 560">
          <a:extLst>
            <a:ext uri="{FF2B5EF4-FFF2-40B4-BE49-F238E27FC236}">
              <a16:creationId xmlns="" xmlns:a16="http://schemas.microsoft.com/office/drawing/2014/main" id="{14D9E7D3-4056-4455-8361-97AAE347C995}"/>
            </a:ext>
          </a:extLst>
        </xdr:cNvPr>
        <xdr:cNvSpPr/>
      </xdr:nvSpPr>
      <xdr:spPr>
        <a:xfrm>
          <a:off x="11781692" y="13819847"/>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 xmlns:a16="http://schemas.microsoft.com/office/drawing/2014/main" id="{C8E4ED96-52EC-4020-9CCE-684D132B56C0}"/>
            </a:ext>
          </a:extLst>
        </xdr:cNvPr>
        <xdr:cNvSpPr txBox="1"/>
      </xdr:nvSpPr>
      <xdr:spPr>
        <a:xfrm>
          <a:off x="14898077"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 xmlns:a16="http://schemas.microsoft.com/office/drawing/2014/main" id="{29FFC441-2066-469D-97D0-DE5B0D4F702E}"/>
            </a:ext>
          </a:extLst>
        </xdr:cNvPr>
        <xdr:cNvSpPr txBox="1"/>
      </xdr:nvSpPr>
      <xdr:spPr>
        <a:xfrm>
          <a:off x="1411849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 xmlns:a16="http://schemas.microsoft.com/office/drawing/2014/main" id="{60175A4E-9B43-444E-A88E-A08D1E2C77FE}"/>
            </a:ext>
          </a:extLst>
        </xdr:cNvPr>
        <xdr:cNvSpPr txBox="1"/>
      </xdr:nvSpPr>
      <xdr:spPr>
        <a:xfrm>
          <a:off x="1330276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 xmlns:a16="http://schemas.microsoft.com/office/drawing/2014/main" id="{9BB1FD2C-C66E-424B-BBDA-197F3EA7D866}"/>
            </a:ext>
          </a:extLst>
        </xdr:cNvPr>
        <xdr:cNvSpPr txBox="1"/>
      </xdr:nvSpPr>
      <xdr:spPr>
        <a:xfrm>
          <a:off x="12487031"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 xmlns:a16="http://schemas.microsoft.com/office/drawing/2014/main" id="{B913E797-4588-4BDC-B28F-8B4135AB1E28}"/>
            </a:ext>
          </a:extLst>
        </xdr:cNvPr>
        <xdr:cNvSpPr txBox="1"/>
      </xdr:nvSpPr>
      <xdr:spPr>
        <a:xfrm>
          <a:off x="11656646"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161289</xdr:rowOff>
    </xdr:from>
    <xdr:to>
      <xdr:col>85</xdr:col>
      <xdr:colOff>177800</xdr:colOff>
      <xdr:row>81</xdr:row>
      <xdr:rowOff>91439</xdr:rowOff>
    </xdr:to>
    <xdr:sp macro="" textlink="">
      <xdr:nvSpPr>
        <xdr:cNvPr id="567" name="楕円 566">
          <a:extLst>
            <a:ext uri="{FF2B5EF4-FFF2-40B4-BE49-F238E27FC236}">
              <a16:creationId xmlns="" xmlns:a16="http://schemas.microsoft.com/office/drawing/2014/main" id="{75076ED0-36A0-4601-A647-C4AAEB01FDCE}"/>
            </a:ext>
          </a:extLst>
        </xdr:cNvPr>
        <xdr:cNvSpPr/>
      </xdr:nvSpPr>
      <xdr:spPr>
        <a:xfrm>
          <a:off x="15023123" y="13666274"/>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12716</xdr:rowOff>
    </xdr:from>
    <xdr:ext cx="405111" cy="259045"/>
    <xdr:sp macro="" textlink="">
      <xdr:nvSpPr>
        <xdr:cNvPr id="568" name="【消防施設】&#10;有形固定資産減価償却率該当値テキスト">
          <a:extLst>
            <a:ext uri="{FF2B5EF4-FFF2-40B4-BE49-F238E27FC236}">
              <a16:creationId xmlns="" xmlns:a16="http://schemas.microsoft.com/office/drawing/2014/main" id="{5A5FFDED-125D-4EF7-AA25-92604E8C9FBC}"/>
            </a:ext>
          </a:extLst>
        </xdr:cNvPr>
        <xdr:cNvSpPr txBox="1"/>
      </xdr:nvSpPr>
      <xdr:spPr>
        <a:xfrm>
          <a:off x="15112023" y="1351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135889</xdr:rowOff>
    </xdr:from>
    <xdr:to>
      <xdr:col>81</xdr:col>
      <xdr:colOff>101600</xdr:colOff>
      <xdr:row>81</xdr:row>
      <xdr:rowOff>66039</xdr:rowOff>
    </xdr:to>
    <xdr:sp macro="" textlink="">
      <xdr:nvSpPr>
        <xdr:cNvPr id="569" name="楕円 568">
          <a:extLst>
            <a:ext uri="{FF2B5EF4-FFF2-40B4-BE49-F238E27FC236}">
              <a16:creationId xmlns="" xmlns:a16="http://schemas.microsoft.com/office/drawing/2014/main" id="{68280ABB-60F5-4735-AACA-1F9226EF6201}"/>
            </a:ext>
          </a:extLst>
        </xdr:cNvPr>
        <xdr:cNvSpPr/>
      </xdr:nvSpPr>
      <xdr:spPr>
        <a:xfrm>
          <a:off x="14243538" y="13640874"/>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15239</xdr:rowOff>
    </xdr:from>
    <xdr:to>
      <xdr:col>85</xdr:col>
      <xdr:colOff>127000</xdr:colOff>
      <xdr:row>81</xdr:row>
      <xdr:rowOff>40639</xdr:rowOff>
    </xdr:to>
    <xdr:cxnSp macro="">
      <xdr:nvCxnSpPr>
        <xdr:cNvPr id="570" name="直線コネクタ 569">
          <a:extLst>
            <a:ext uri="{FF2B5EF4-FFF2-40B4-BE49-F238E27FC236}">
              <a16:creationId xmlns="" xmlns:a16="http://schemas.microsoft.com/office/drawing/2014/main" id="{FC64413A-13CA-46B4-8B59-9FE19186AEA3}"/>
            </a:ext>
          </a:extLst>
        </xdr:cNvPr>
        <xdr:cNvCxnSpPr/>
      </xdr:nvCxnSpPr>
      <xdr:spPr>
        <a:xfrm>
          <a:off x="14294338" y="13689036"/>
          <a:ext cx="77958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6350</xdr:rowOff>
    </xdr:from>
    <xdr:to>
      <xdr:col>76</xdr:col>
      <xdr:colOff>165100</xdr:colOff>
      <xdr:row>80</xdr:row>
      <xdr:rowOff>107950</xdr:rowOff>
    </xdr:to>
    <xdr:sp macro="" textlink="">
      <xdr:nvSpPr>
        <xdr:cNvPr id="571" name="楕円 570">
          <a:extLst>
            <a:ext uri="{FF2B5EF4-FFF2-40B4-BE49-F238E27FC236}">
              <a16:creationId xmlns="" xmlns:a16="http://schemas.microsoft.com/office/drawing/2014/main" id="{7B1AA5BA-F1B0-499C-990E-371379F82436}"/>
            </a:ext>
          </a:extLst>
        </xdr:cNvPr>
        <xdr:cNvSpPr/>
      </xdr:nvSpPr>
      <xdr:spPr>
        <a:xfrm>
          <a:off x="13427808" y="135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57150</xdr:rowOff>
    </xdr:from>
    <xdr:to>
      <xdr:col>81</xdr:col>
      <xdr:colOff>50800</xdr:colOff>
      <xdr:row>81</xdr:row>
      <xdr:rowOff>15239</xdr:rowOff>
    </xdr:to>
    <xdr:cxnSp macro="">
      <xdr:nvCxnSpPr>
        <xdr:cNvPr id="572" name="直線コネクタ 571">
          <a:extLst>
            <a:ext uri="{FF2B5EF4-FFF2-40B4-BE49-F238E27FC236}">
              <a16:creationId xmlns="" xmlns:a16="http://schemas.microsoft.com/office/drawing/2014/main" id="{0CBEE436-99C1-4C9C-BAE3-BFC11FEE43B1}"/>
            </a:ext>
          </a:extLst>
        </xdr:cNvPr>
        <xdr:cNvCxnSpPr/>
      </xdr:nvCxnSpPr>
      <xdr:spPr>
        <a:xfrm>
          <a:off x="13478608" y="13562135"/>
          <a:ext cx="815730" cy="12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162561</xdr:rowOff>
    </xdr:from>
    <xdr:to>
      <xdr:col>72</xdr:col>
      <xdr:colOff>38100</xdr:colOff>
      <xdr:row>80</xdr:row>
      <xdr:rowOff>92711</xdr:rowOff>
    </xdr:to>
    <xdr:sp macro="" textlink="">
      <xdr:nvSpPr>
        <xdr:cNvPr id="573" name="楕円 572">
          <a:extLst>
            <a:ext uri="{FF2B5EF4-FFF2-40B4-BE49-F238E27FC236}">
              <a16:creationId xmlns="" xmlns:a16="http://schemas.microsoft.com/office/drawing/2014/main" id="{4B95365F-B7AE-46B2-904F-3F2D07CC4302}"/>
            </a:ext>
          </a:extLst>
        </xdr:cNvPr>
        <xdr:cNvSpPr/>
      </xdr:nvSpPr>
      <xdr:spPr>
        <a:xfrm>
          <a:off x="12612077" y="13498733"/>
          <a:ext cx="86946"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41911</xdr:rowOff>
    </xdr:from>
    <xdr:to>
      <xdr:col>76</xdr:col>
      <xdr:colOff>114300</xdr:colOff>
      <xdr:row>80</xdr:row>
      <xdr:rowOff>57150</xdr:rowOff>
    </xdr:to>
    <xdr:cxnSp macro="">
      <xdr:nvCxnSpPr>
        <xdr:cNvPr id="574" name="直線コネクタ 573">
          <a:extLst>
            <a:ext uri="{FF2B5EF4-FFF2-40B4-BE49-F238E27FC236}">
              <a16:creationId xmlns="" xmlns:a16="http://schemas.microsoft.com/office/drawing/2014/main" id="{B7CB9BAC-7699-46D2-A38A-D02BCDAE4D3B}"/>
            </a:ext>
          </a:extLst>
        </xdr:cNvPr>
        <xdr:cNvCxnSpPr/>
      </xdr:nvCxnSpPr>
      <xdr:spPr>
        <a:xfrm>
          <a:off x="12662877" y="13546896"/>
          <a:ext cx="815731"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162561</xdr:rowOff>
    </xdr:from>
    <xdr:to>
      <xdr:col>67</xdr:col>
      <xdr:colOff>101600</xdr:colOff>
      <xdr:row>80</xdr:row>
      <xdr:rowOff>92711</xdr:rowOff>
    </xdr:to>
    <xdr:sp macro="" textlink="">
      <xdr:nvSpPr>
        <xdr:cNvPr id="575" name="楕円 574">
          <a:extLst>
            <a:ext uri="{FF2B5EF4-FFF2-40B4-BE49-F238E27FC236}">
              <a16:creationId xmlns="" xmlns:a16="http://schemas.microsoft.com/office/drawing/2014/main" id="{800A7474-090E-4FCD-8101-76817288751D}"/>
            </a:ext>
          </a:extLst>
        </xdr:cNvPr>
        <xdr:cNvSpPr/>
      </xdr:nvSpPr>
      <xdr:spPr>
        <a:xfrm>
          <a:off x="11781692" y="13498733"/>
          <a:ext cx="101600" cy="98963"/>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41911</xdr:rowOff>
    </xdr:from>
    <xdr:to>
      <xdr:col>71</xdr:col>
      <xdr:colOff>177800</xdr:colOff>
      <xdr:row>80</xdr:row>
      <xdr:rowOff>41911</xdr:rowOff>
    </xdr:to>
    <xdr:cxnSp macro="">
      <xdr:nvCxnSpPr>
        <xdr:cNvPr id="576" name="直線コネクタ 575">
          <a:extLst>
            <a:ext uri="{FF2B5EF4-FFF2-40B4-BE49-F238E27FC236}">
              <a16:creationId xmlns="" xmlns:a16="http://schemas.microsoft.com/office/drawing/2014/main" id="{948186DB-A17F-4A2E-B444-8FEAE3EF9DD1}"/>
            </a:ext>
          </a:extLst>
        </xdr:cNvPr>
        <xdr:cNvCxnSpPr/>
      </xdr:nvCxnSpPr>
      <xdr:spPr>
        <a:xfrm>
          <a:off x="11832492" y="13546896"/>
          <a:ext cx="83038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577" name="n_1aveValue【消防施設】&#10;有形固定資産減価償却率">
          <a:extLst>
            <a:ext uri="{FF2B5EF4-FFF2-40B4-BE49-F238E27FC236}">
              <a16:creationId xmlns="" xmlns:a16="http://schemas.microsoft.com/office/drawing/2014/main" id="{D9DA6CA7-A5C8-479C-8349-6BF1FF4E34F9}"/>
            </a:ext>
          </a:extLst>
        </xdr:cNvPr>
        <xdr:cNvSpPr txBox="1"/>
      </xdr:nvSpPr>
      <xdr:spPr>
        <a:xfrm>
          <a:off x="14093736" y="139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578" name="n_2aveValue【消防施設】&#10;有形固定資産減価償却率">
          <a:extLst>
            <a:ext uri="{FF2B5EF4-FFF2-40B4-BE49-F238E27FC236}">
              <a16:creationId xmlns="" xmlns:a16="http://schemas.microsoft.com/office/drawing/2014/main" id="{0D6E0128-ED0F-4927-9AD3-F5D7B4EBD2AA}"/>
            </a:ext>
          </a:extLst>
        </xdr:cNvPr>
        <xdr:cNvSpPr txBox="1"/>
      </xdr:nvSpPr>
      <xdr:spPr>
        <a:xfrm>
          <a:off x="13290706" y="139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579" name="n_3aveValue【消防施設】&#10;有形固定資産減価償却率">
          <a:extLst>
            <a:ext uri="{FF2B5EF4-FFF2-40B4-BE49-F238E27FC236}">
              <a16:creationId xmlns="" xmlns:a16="http://schemas.microsoft.com/office/drawing/2014/main" id="{7F6AE3FF-B7F8-4352-9D63-917C5639263F}"/>
            </a:ext>
          </a:extLst>
        </xdr:cNvPr>
        <xdr:cNvSpPr txBox="1"/>
      </xdr:nvSpPr>
      <xdr:spPr>
        <a:xfrm>
          <a:off x="12474975" y="13824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580" name="n_4aveValue【消防施設】&#10;有形固定資産減価償却率">
          <a:extLst>
            <a:ext uri="{FF2B5EF4-FFF2-40B4-BE49-F238E27FC236}">
              <a16:creationId xmlns="" xmlns:a16="http://schemas.microsoft.com/office/drawing/2014/main" id="{C0597240-7616-4583-AE7E-44F360EF05D0}"/>
            </a:ext>
          </a:extLst>
        </xdr:cNvPr>
        <xdr:cNvSpPr txBox="1"/>
      </xdr:nvSpPr>
      <xdr:spPr>
        <a:xfrm>
          <a:off x="11644590" y="13909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82566</xdr:rowOff>
    </xdr:from>
    <xdr:ext cx="405111" cy="259045"/>
    <xdr:sp macro="" textlink="">
      <xdr:nvSpPr>
        <xdr:cNvPr id="581" name="n_1mainValue【消防施設】&#10;有形固定資産減価償却率">
          <a:extLst>
            <a:ext uri="{FF2B5EF4-FFF2-40B4-BE49-F238E27FC236}">
              <a16:creationId xmlns="" xmlns:a16="http://schemas.microsoft.com/office/drawing/2014/main" id="{8E482EE4-ABDB-43AD-ABB3-A84DA32F6BD4}"/>
            </a:ext>
          </a:extLst>
        </xdr:cNvPr>
        <xdr:cNvSpPr txBox="1"/>
      </xdr:nvSpPr>
      <xdr:spPr>
        <a:xfrm>
          <a:off x="14093736" y="1341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124477</xdr:rowOff>
    </xdr:from>
    <xdr:ext cx="405111" cy="259045"/>
    <xdr:sp macro="" textlink="">
      <xdr:nvSpPr>
        <xdr:cNvPr id="582" name="n_2mainValue【消防施設】&#10;有形固定資産減価償却率">
          <a:extLst>
            <a:ext uri="{FF2B5EF4-FFF2-40B4-BE49-F238E27FC236}">
              <a16:creationId xmlns="" xmlns:a16="http://schemas.microsoft.com/office/drawing/2014/main" id="{12F1CA02-DC72-49AF-B9FF-3BE4479BA8D9}"/>
            </a:ext>
          </a:extLst>
        </xdr:cNvPr>
        <xdr:cNvSpPr txBox="1"/>
      </xdr:nvSpPr>
      <xdr:spPr>
        <a:xfrm>
          <a:off x="13290706" y="1329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109238</xdr:rowOff>
    </xdr:from>
    <xdr:ext cx="405111" cy="259045"/>
    <xdr:sp macro="" textlink="">
      <xdr:nvSpPr>
        <xdr:cNvPr id="583" name="n_3mainValue【消防施設】&#10;有形固定資産減価償却率">
          <a:extLst>
            <a:ext uri="{FF2B5EF4-FFF2-40B4-BE49-F238E27FC236}">
              <a16:creationId xmlns="" xmlns:a16="http://schemas.microsoft.com/office/drawing/2014/main" id="{0A2C54EF-5B6F-490E-B027-26C0A26740E8}"/>
            </a:ext>
          </a:extLst>
        </xdr:cNvPr>
        <xdr:cNvSpPr txBox="1"/>
      </xdr:nvSpPr>
      <xdr:spPr>
        <a:xfrm>
          <a:off x="12474975" y="1327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109238</xdr:rowOff>
    </xdr:from>
    <xdr:ext cx="405111" cy="259045"/>
    <xdr:sp macro="" textlink="">
      <xdr:nvSpPr>
        <xdr:cNvPr id="584" name="n_4mainValue【消防施設】&#10;有形固定資産減価償却率">
          <a:extLst>
            <a:ext uri="{FF2B5EF4-FFF2-40B4-BE49-F238E27FC236}">
              <a16:creationId xmlns="" xmlns:a16="http://schemas.microsoft.com/office/drawing/2014/main" id="{AE5074BB-B5CB-4BB3-88D9-FDDD92AFAA22}"/>
            </a:ext>
          </a:extLst>
        </xdr:cNvPr>
        <xdr:cNvSpPr txBox="1"/>
      </xdr:nvSpPr>
      <xdr:spPr>
        <a:xfrm>
          <a:off x="11644590" y="1327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 xmlns:a16="http://schemas.microsoft.com/office/drawing/2014/main" id="{47DFA640-7DAF-4140-BFB2-06345F6E1690}"/>
            </a:ext>
          </a:extLst>
        </xdr:cNvPr>
        <xdr:cNvSpPr/>
      </xdr:nvSpPr>
      <xdr:spPr>
        <a:xfrm>
          <a:off x="16881231" y="11631637"/>
          <a:ext cx="4372707" cy="6244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 xmlns:a16="http://schemas.microsoft.com/office/drawing/2014/main" id="{551EEA40-E655-4CC6-B410-1637E1728BCA}"/>
            </a:ext>
          </a:extLst>
        </xdr:cNvPr>
        <xdr:cNvSpPr/>
      </xdr:nvSpPr>
      <xdr:spPr>
        <a:xfrm>
          <a:off x="17008231"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 xmlns:a16="http://schemas.microsoft.com/office/drawing/2014/main" id="{EB4D3E16-7D2C-437A-AFEA-F7EFB2E43264}"/>
            </a:ext>
          </a:extLst>
        </xdr:cNvPr>
        <xdr:cNvSpPr/>
      </xdr:nvSpPr>
      <xdr:spPr>
        <a:xfrm>
          <a:off x="17008231"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 xmlns:a16="http://schemas.microsoft.com/office/drawing/2014/main" id="{671E266F-5FEA-4DFB-B5C4-F79CDAA03DD6}"/>
            </a:ext>
          </a:extLst>
        </xdr:cNvPr>
        <xdr:cNvSpPr/>
      </xdr:nvSpPr>
      <xdr:spPr>
        <a:xfrm>
          <a:off x="17936308"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 xmlns:a16="http://schemas.microsoft.com/office/drawing/2014/main" id="{D16646E2-56C0-47E0-8C3B-A128D2B169AF}"/>
            </a:ext>
          </a:extLst>
        </xdr:cNvPr>
        <xdr:cNvSpPr/>
      </xdr:nvSpPr>
      <xdr:spPr>
        <a:xfrm>
          <a:off x="17936308"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 xmlns:a16="http://schemas.microsoft.com/office/drawing/2014/main" id="{CFB5F093-56CE-415F-8764-C3AF3DF6DBD4}"/>
            </a:ext>
          </a:extLst>
        </xdr:cNvPr>
        <xdr:cNvSpPr/>
      </xdr:nvSpPr>
      <xdr:spPr>
        <a:xfrm>
          <a:off x="18991385" y="12281486"/>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 xmlns:a16="http://schemas.microsoft.com/office/drawing/2014/main" id="{83B24BF2-4EA3-4951-81BB-69BF69B5D21E}"/>
            </a:ext>
          </a:extLst>
        </xdr:cNvPr>
        <xdr:cNvSpPr/>
      </xdr:nvSpPr>
      <xdr:spPr>
        <a:xfrm>
          <a:off x="18991385" y="12482048"/>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 xmlns:a16="http://schemas.microsoft.com/office/drawing/2014/main" id="{01F848B9-F56C-447A-8A98-091A89D3F395}"/>
            </a:ext>
          </a:extLst>
        </xdr:cNvPr>
        <xdr:cNvSpPr/>
      </xdr:nvSpPr>
      <xdr:spPr>
        <a:xfrm>
          <a:off x="16881231" y="12756173"/>
          <a:ext cx="4372707" cy="22517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 xmlns:a16="http://schemas.microsoft.com/office/drawing/2014/main" id="{CCF75FCC-BEC5-499F-9BBD-049C56A15EF5}"/>
            </a:ext>
          </a:extLst>
        </xdr:cNvPr>
        <xdr:cNvSpPr txBox="1"/>
      </xdr:nvSpPr>
      <xdr:spPr>
        <a:xfrm>
          <a:off x="16857785" y="12568311"/>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 xmlns:a16="http://schemas.microsoft.com/office/drawing/2014/main" id="{F46BDBC2-C196-4B41-9C02-A1E4DB07C444}"/>
            </a:ext>
          </a:extLst>
        </xdr:cNvPr>
        <xdr:cNvCxnSpPr/>
      </xdr:nvCxnSpPr>
      <xdr:spPr>
        <a:xfrm>
          <a:off x="16881231" y="1500788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 xmlns:a16="http://schemas.microsoft.com/office/drawing/2014/main" id="{40914D9A-7844-4B50-87BA-9AD72AE9A652}"/>
            </a:ext>
          </a:extLst>
        </xdr:cNvPr>
        <xdr:cNvCxnSpPr/>
      </xdr:nvCxnSpPr>
      <xdr:spPr>
        <a:xfrm>
          <a:off x="16881231" y="1463215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 xmlns:a16="http://schemas.microsoft.com/office/drawing/2014/main" id="{2B1C80C6-C1E0-42FD-88BB-BFA04E8CDF93}"/>
            </a:ext>
          </a:extLst>
        </xdr:cNvPr>
        <xdr:cNvSpPr txBox="1"/>
      </xdr:nvSpPr>
      <xdr:spPr>
        <a:xfrm>
          <a:off x="16458013" y="144925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 xmlns:a16="http://schemas.microsoft.com/office/drawing/2014/main" id="{A5317B5D-8012-4426-8072-AD53C1EEAD9E}"/>
            </a:ext>
          </a:extLst>
        </xdr:cNvPr>
        <xdr:cNvCxnSpPr/>
      </xdr:nvCxnSpPr>
      <xdr:spPr>
        <a:xfrm>
          <a:off x="16881231" y="14256434"/>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598" name="テキスト ボックス 597">
          <a:extLst>
            <a:ext uri="{FF2B5EF4-FFF2-40B4-BE49-F238E27FC236}">
              <a16:creationId xmlns="" xmlns:a16="http://schemas.microsoft.com/office/drawing/2014/main" id="{66BF1C2A-E4F6-4FD2-B495-E776B7AE318B}"/>
            </a:ext>
          </a:extLst>
        </xdr:cNvPr>
        <xdr:cNvSpPr txBox="1"/>
      </xdr:nvSpPr>
      <xdr:spPr>
        <a:xfrm>
          <a:off x="16344427" y="141168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 xmlns:a16="http://schemas.microsoft.com/office/drawing/2014/main" id="{8EC7CB9B-4642-41AA-86B4-815B5C3F1D8E}"/>
            </a:ext>
          </a:extLst>
        </xdr:cNvPr>
        <xdr:cNvCxnSpPr/>
      </xdr:nvCxnSpPr>
      <xdr:spPr>
        <a:xfrm>
          <a:off x="16881231" y="1388070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00" name="テキスト ボックス 599">
          <a:extLst>
            <a:ext uri="{FF2B5EF4-FFF2-40B4-BE49-F238E27FC236}">
              <a16:creationId xmlns="" xmlns:a16="http://schemas.microsoft.com/office/drawing/2014/main" id="{A3701B47-5A00-40F4-A7AE-59CEB17970F6}"/>
            </a:ext>
          </a:extLst>
        </xdr:cNvPr>
        <xdr:cNvSpPr txBox="1"/>
      </xdr:nvSpPr>
      <xdr:spPr>
        <a:xfrm>
          <a:off x="16344427" y="1374112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 xmlns:a16="http://schemas.microsoft.com/office/drawing/2014/main" id="{DE85F95F-A608-478F-B0AA-70409BC45114}"/>
            </a:ext>
          </a:extLst>
        </xdr:cNvPr>
        <xdr:cNvCxnSpPr/>
      </xdr:nvCxnSpPr>
      <xdr:spPr>
        <a:xfrm>
          <a:off x="16881231" y="13504985"/>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02" name="テキスト ボックス 601">
          <a:extLst>
            <a:ext uri="{FF2B5EF4-FFF2-40B4-BE49-F238E27FC236}">
              <a16:creationId xmlns="" xmlns:a16="http://schemas.microsoft.com/office/drawing/2014/main" id="{B881D72F-5FE6-4CEC-8D28-09318C0CD4D3}"/>
            </a:ext>
          </a:extLst>
        </xdr:cNvPr>
        <xdr:cNvSpPr txBox="1"/>
      </xdr:nvSpPr>
      <xdr:spPr>
        <a:xfrm>
          <a:off x="16344427" y="133653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 xmlns:a16="http://schemas.microsoft.com/office/drawing/2014/main" id="{78725E06-5C44-4C49-A470-E45D864BB76E}"/>
            </a:ext>
          </a:extLst>
        </xdr:cNvPr>
        <xdr:cNvCxnSpPr/>
      </xdr:nvCxnSpPr>
      <xdr:spPr>
        <a:xfrm>
          <a:off x="16881231" y="1313189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604" name="テキスト ボックス 603">
          <a:extLst>
            <a:ext uri="{FF2B5EF4-FFF2-40B4-BE49-F238E27FC236}">
              <a16:creationId xmlns="" xmlns:a16="http://schemas.microsoft.com/office/drawing/2014/main" id="{1445DAB4-3AAF-4560-81B3-24C3401319C4}"/>
            </a:ext>
          </a:extLst>
        </xdr:cNvPr>
        <xdr:cNvSpPr txBox="1"/>
      </xdr:nvSpPr>
      <xdr:spPr>
        <a:xfrm>
          <a:off x="16344427" y="129923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 xmlns:a16="http://schemas.microsoft.com/office/drawing/2014/main" id="{7D30C5A4-AB34-4E47-857B-9DB748BB388E}"/>
            </a:ext>
          </a:extLst>
        </xdr:cNvPr>
        <xdr:cNvCxnSpPr/>
      </xdr:nvCxnSpPr>
      <xdr:spPr>
        <a:xfrm>
          <a:off x="16881231" y="12756173"/>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606" name="テキスト ボックス 605">
          <a:extLst>
            <a:ext uri="{FF2B5EF4-FFF2-40B4-BE49-F238E27FC236}">
              <a16:creationId xmlns="" xmlns:a16="http://schemas.microsoft.com/office/drawing/2014/main" id="{5773FB7D-9024-49B7-9481-E83A27D102ED}"/>
            </a:ext>
          </a:extLst>
        </xdr:cNvPr>
        <xdr:cNvSpPr txBox="1"/>
      </xdr:nvSpPr>
      <xdr:spPr>
        <a:xfrm>
          <a:off x="16344427" y="1261658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 xmlns:a16="http://schemas.microsoft.com/office/drawing/2014/main" id="{D1B7AC82-CC59-4481-9597-75ADE1215BB4}"/>
            </a:ext>
          </a:extLst>
        </xdr:cNvPr>
        <xdr:cNvSpPr/>
      </xdr:nvSpPr>
      <xdr:spPr>
        <a:xfrm>
          <a:off x="16881231" y="12756173"/>
          <a:ext cx="4372707" cy="22517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608" name="直線コネクタ 607">
          <a:extLst>
            <a:ext uri="{FF2B5EF4-FFF2-40B4-BE49-F238E27FC236}">
              <a16:creationId xmlns="" xmlns:a16="http://schemas.microsoft.com/office/drawing/2014/main" id="{E9ABA4AA-06BE-425F-A8BB-FFD74793BA9B}"/>
            </a:ext>
          </a:extLst>
        </xdr:cNvPr>
        <xdr:cNvCxnSpPr/>
      </xdr:nvCxnSpPr>
      <xdr:spPr>
        <a:xfrm flipV="1">
          <a:off x="20461018" y="13267845"/>
          <a:ext cx="0" cy="136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609" name="【消防施設】&#10;一人当たり面積最小値テキスト">
          <a:extLst>
            <a:ext uri="{FF2B5EF4-FFF2-40B4-BE49-F238E27FC236}">
              <a16:creationId xmlns="" xmlns:a16="http://schemas.microsoft.com/office/drawing/2014/main" id="{5CAEE05F-2997-4CC2-AB17-7FBC454DAAFC}"/>
            </a:ext>
          </a:extLst>
        </xdr:cNvPr>
        <xdr:cNvSpPr txBox="1"/>
      </xdr:nvSpPr>
      <xdr:spPr>
        <a:xfrm>
          <a:off x="20499754" y="1467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610" name="直線コネクタ 609">
          <a:extLst>
            <a:ext uri="{FF2B5EF4-FFF2-40B4-BE49-F238E27FC236}">
              <a16:creationId xmlns="" xmlns:a16="http://schemas.microsoft.com/office/drawing/2014/main" id="{4CDB30C8-992C-41A1-98A7-861546480897}"/>
            </a:ext>
          </a:extLst>
        </xdr:cNvPr>
        <xdr:cNvCxnSpPr/>
      </xdr:nvCxnSpPr>
      <xdr:spPr>
        <a:xfrm>
          <a:off x="20387408" y="14632074"/>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611" name="【消防施設】&#10;一人当たり面積最大値テキスト">
          <a:extLst>
            <a:ext uri="{FF2B5EF4-FFF2-40B4-BE49-F238E27FC236}">
              <a16:creationId xmlns="" xmlns:a16="http://schemas.microsoft.com/office/drawing/2014/main" id="{176F7CE5-AE0F-4ABD-A8C9-49F75F8441C1}"/>
            </a:ext>
          </a:extLst>
        </xdr:cNvPr>
        <xdr:cNvSpPr txBox="1"/>
      </xdr:nvSpPr>
      <xdr:spPr>
        <a:xfrm>
          <a:off x="20499754" y="1304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612" name="直線コネクタ 611">
          <a:extLst>
            <a:ext uri="{FF2B5EF4-FFF2-40B4-BE49-F238E27FC236}">
              <a16:creationId xmlns="" xmlns:a16="http://schemas.microsoft.com/office/drawing/2014/main" id="{7529DD4C-17C0-4EB6-9F53-C38D23827BCE}"/>
            </a:ext>
          </a:extLst>
        </xdr:cNvPr>
        <xdr:cNvCxnSpPr/>
      </xdr:nvCxnSpPr>
      <xdr:spPr>
        <a:xfrm>
          <a:off x="20387408" y="13267845"/>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613" name="【消防施設】&#10;一人当たり面積平均値テキスト">
          <a:extLst>
            <a:ext uri="{FF2B5EF4-FFF2-40B4-BE49-F238E27FC236}">
              <a16:creationId xmlns="" xmlns:a16="http://schemas.microsoft.com/office/drawing/2014/main" id="{1279A7AB-8964-46AC-A841-C4A6C6D79A30}"/>
            </a:ext>
          </a:extLst>
        </xdr:cNvPr>
        <xdr:cNvSpPr txBox="1"/>
      </xdr:nvSpPr>
      <xdr:spPr>
        <a:xfrm>
          <a:off x="20499754" y="1442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614" name="フローチャート: 判断 613">
          <a:extLst>
            <a:ext uri="{FF2B5EF4-FFF2-40B4-BE49-F238E27FC236}">
              <a16:creationId xmlns="" xmlns:a16="http://schemas.microsoft.com/office/drawing/2014/main" id="{2F2983F6-FA58-458F-ABE6-339DC459D81A}"/>
            </a:ext>
          </a:extLst>
        </xdr:cNvPr>
        <xdr:cNvSpPr/>
      </xdr:nvSpPr>
      <xdr:spPr>
        <a:xfrm>
          <a:off x="20410854" y="14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615" name="フローチャート: 判断 614">
          <a:extLst>
            <a:ext uri="{FF2B5EF4-FFF2-40B4-BE49-F238E27FC236}">
              <a16:creationId xmlns="" xmlns:a16="http://schemas.microsoft.com/office/drawing/2014/main" id="{F24898FE-713D-48E5-8CA0-460465A0E7FC}"/>
            </a:ext>
          </a:extLst>
        </xdr:cNvPr>
        <xdr:cNvSpPr/>
      </xdr:nvSpPr>
      <xdr:spPr>
        <a:xfrm>
          <a:off x="19645923" y="14580820"/>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616" name="フローチャート: 判断 615">
          <a:extLst>
            <a:ext uri="{FF2B5EF4-FFF2-40B4-BE49-F238E27FC236}">
              <a16:creationId xmlns="" xmlns:a16="http://schemas.microsoft.com/office/drawing/2014/main" id="{3E0BB9FF-3FD9-4D97-A92D-4661C09D8425}"/>
            </a:ext>
          </a:extLst>
        </xdr:cNvPr>
        <xdr:cNvSpPr/>
      </xdr:nvSpPr>
      <xdr:spPr>
        <a:xfrm>
          <a:off x="18815538" y="1458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617" name="フローチャート: 判断 616">
          <a:extLst>
            <a:ext uri="{FF2B5EF4-FFF2-40B4-BE49-F238E27FC236}">
              <a16:creationId xmlns="" xmlns:a16="http://schemas.microsoft.com/office/drawing/2014/main" id="{FD50B7C4-9499-4E1E-A991-780674DC4487}"/>
            </a:ext>
          </a:extLst>
        </xdr:cNvPr>
        <xdr:cNvSpPr/>
      </xdr:nvSpPr>
      <xdr:spPr>
        <a:xfrm>
          <a:off x="17999808" y="1458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618" name="フローチャート: 判断 617">
          <a:extLst>
            <a:ext uri="{FF2B5EF4-FFF2-40B4-BE49-F238E27FC236}">
              <a16:creationId xmlns="" xmlns:a16="http://schemas.microsoft.com/office/drawing/2014/main" id="{774A46A7-A058-410D-AA9C-C8328EE4C636}"/>
            </a:ext>
          </a:extLst>
        </xdr:cNvPr>
        <xdr:cNvSpPr/>
      </xdr:nvSpPr>
      <xdr:spPr>
        <a:xfrm>
          <a:off x="17184077" y="14580848"/>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 xmlns:a16="http://schemas.microsoft.com/office/drawing/2014/main" id="{40592A99-31E1-4A28-8EE8-816904E11F5E}"/>
            </a:ext>
          </a:extLst>
        </xdr:cNvPr>
        <xdr:cNvSpPr txBox="1"/>
      </xdr:nvSpPr>
      <xdr:spPr>
        <a:xfrm>
          <a:off x="20285808"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 xmlns:a16="http://schemas.microsoft.com/office/drawing/2014/main" id="{6658B157-D91C-408D-A54A-9C6C54E95D9B}"/>
            </a:ext>
          </a:extLst>
        </xdr:cNvPr>
        <xdr:cNvSpPr txBox="1"/>
      </xdr:nvSpPr>
      <xdr:spPr>
        <a:xfrm>
          <a:off x="19520877"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 xmlns:a16="http://schemas.microsoft.com/office/drawing/2014/main" id="{1F11825F-BE99-47C7-9D99-D9CBCA642B61}"/>
            </a:ext>
          </a:extLst>
        </xdr:cNvPr>
        <xdr:cNvSpPr txBox="1"/>
      </xdr:nvSpPr>
      <xdr:spPr>
        <a:xfrm>
          <a:off x="1869049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 xmlns:a16="http://schemas.microsoft.com/office/drawing/2014/main" id="{F9F014D0-D98B-423E-8884-31F945A4D668}"/>
            </a:ext>
          </a:extLst>
        </xdr:cNvPr>
        <xdr:cNvSpPr txBox="1"/>
      </xdr:nvSpPr>
      <xdr:spPr>
        <a:xfrm>
          <a:off x="17874762"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 xmlns:a16="http://schemas.microsoft.com/office/drawing/2014/main" id="{3E531DFB-810D-441A-99A0-C8AEDB37A2D3}"/>
            </a:ext>
          </a:extLst>
        </xdr:cNvPr>
        <xdr:cNvSpPr txBox="1"/>
      </xdr:nvSpPr>
      <xdr:spPr>
        <a:xfrm>
          <a:off x="17059031" y="1500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63103</xdr:rowOff>
    </xdr:from>
    <xdr:to>
      <xdr:col>116</xdr:col>
      <xdr:colOff>114300</xdr:colOff>
      <xdr:row>86</xdr:row>
      <xdr:rowOff>164703</xdr:rowOff>
    </xdr:to>
    <xdr:sp macro="" textlink="">
      <xdr:nvSpPr>
        <xdr:cNvPr id="624" name="楕円 623">
          <a:extLst>
            <a:ext uri="{FF2B5EF4-FFF2-40B4-BE49-F238E27FC236}">
              <a16:creationId xmlns="" xmlns:a16="http://schemas.microsoft.com/office/drawing/2014/main" id="{0C512FD8-7A45-4D39-9F23-EC27F5926FE6}"/>
            </a:ext>
          </a:extLst>
        </xdr:cNvPr>
        <xdr:cNvSpPr/>
      </xdr:nvSpPr>
      <xdr:spPr>
        <a:xfrm>
          <a:off x="20410854" y="1458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34485</xdr:rowOff>
    </xdr:from>
    <xdr:ext cx="469744" cy="259045"/>
    <xdr:sp macro="" textlink="">
      <xdr:nvSpPr>
        <xdr:cNvPr id="625" name="【消防施設】&#10;一人当たり面積該当値テキスト">
          <a:extLst>
            <a:ext uri="{FF2B5EF4-FFF2-40B4-BE49-F238E27FC236}">
              <a16:creationId xmlns="" xmlns:a16="http://schemas.microsoft.com/office/drawing/2014/main" id="{FD793CF4-1496-4882-BF86-5168A4CBF049}"/>
            </a:ext>
          </a:extLst>
        </xdr:cNvPr>
        <xdr:cNvSpPr txBox="1"/>
      </xdr:nvSpPr>
      <xdr:spPr>
        <a:xfrm>
          <a:off x="20499754" y="1455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63134</xdr:rowOff>
    </xdr:from>
    <xdr:to>
      <xdr:col>112</xdr:col>
      <xdr:colOff>38100</xdr:colOff>
      <xdr:row>86</xdr:row>
      <xdr:rowOff>164734</xdr:rowOff>
    </xdr:to>
    <xdr:sp macro="" textlink="">
      <xdr:nvSpPr>
        <xdr:cNvPr id="626" name="楕円 625">
          <a:extLst>
            <a:ext uri="{FF2B5EF4-FFF2-40B4-BE49-F238E27FC236}">
              <a16:creationId xmlns="" xmlns:a16="http://schemas.microsoft.com/office/drawing/2014/main" id="{B3219FD3-C7D8-4D15-BBB7-FD99F8B6381E}"/>
            </a:ext>
          </a:extLst>
        </xdr:cNvPr>
        <xdr:cNvSpPr/>
      </xdr:nvSpPr>
      <xdr:spPr>
        <a:xfrm>
          <a:off x="19645923" y="14580992"/>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113903</xdr:rowOff>
    </xdr:from>
    <xdr:to>
      <xdr:col>116</xdr:col>
      <xdr:colOff>63500</xdr:colOff>
      <xdr:row>86</xdr:row>
      <xdr:rowOff>113934</xdr:rowOff>
    </xdr:to>
    <xdr:cxnSp macro="">
      <xdr:nvCxnSpPr>
        <xdr:cNvPr id="627" name="直線コネクタ 626">
          <a:extLst>
            <a:ext uri="{FF2B5EF4-FFF2-40B4-BE49-F238E27FC236}">
              <a16:creationId xmlns="" xmlns:a16="http://schemas.microsoft.com/office/drawing/2014/main" id="{E25F1318-7740-4299-9F5E-0912A2233CF2}"/>
            </a:ext>
          </a:extLst>
        </xdr:cNvPr>
        <xdr:cNvCxnSpPr/>
      </xdr:nvCxnSpPr>
      <xdr:spPr>
        <a:xfrm flipV="1">
          <a:off x="19696723" y="14631761"/>
          <a:ext cx="764931"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63116</xdr:rowOff>
    </xdr:from>
    <xdr:to>
      <xdr:col>107</xdr:col>
      <xdr:colOff>101600</xdr:colOff>
      <xdr:row>86</xdr:row>
      <xdr:rowOff>164716</xdr:rowOff>
    </xdr:to>
    <xdr:sp macro="" textlink="">
      <xdr:nvSpPr>
        <xdr:cNvPr id="628" name="楕円 627">
          <a:extLst>
            <a:ext uri="{FF2B5EF4-FFF2-40B4-BE49-F238E27FC236}">
              <a16:creationId xmlns="" xmlns:a16="http://schemas.microsoft.com/office/drawing/2014/main" id="{B84B1571-53C4-4008-91A0-12D30FA0E81E}"/>
            </a:ext>
          </a:extLst>
        </xdr:cNvPr>
        <xdr:cNvSpPr/>
      </xdr:nvSpPr>
      <xdr:spPr>
        <a:xfrm>
          <a:off x="18815538" y="145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113916</xdr:rowOff>
    </xdr:from>
    <xdr:to>
      <xdr:col>111</xdr:col>
      <xdr:colOff>177800</xdr:colOff>
      <xdr:row>86</xdr:row>
      <xdr:rowOff>113934</xdr:rowOff>
    </xdr:to>
    <xdr:cxnSp macro="">
      <xdr:nvCxnSpPr>
        <xdr:cNvPr id="629" name="直線コネクタ 628">
          <a:extLst>
            <a:ext uri="{FF2B5EF4-FFF2-40B4-BE49-F238E27FC236}">
              <a16:creationId xmlns="" xmlns:a16="http://schemas.microsoft.com/office/drawing/2014/main" id="{20108573-6510-4AE8-B2FE-EF8CABB4DFDC}"/>
            </a:ext>
          </a:extLst>
        </xdr:cNvPr>
        <xdr:cNvCxnSpPr/>
      </xdr:nvCxnSpPr>
      <xdr:spPr>
        <a:xfrm>
          <a:off x="18866338" y="14631774"/>
          <a:ext cx="830385"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63126</xdr:rowOff>
    </xdr:from>
    <xdr:to>
      <xdr:col>102</xdr:col>
      <xdr:colOff>165100</xdr:colOff>
      <xdr:row>86</xdr:row>
      <xdr:rowOff>164726</xdr:rowOff>
    </xdr:to>
    <xdr:sp macro="" textlink="">
      <xdr:nvSpPr>
        <xdr:cNvPr id="630" name="楕円 629">
          <a:extLst>
            <a:ext uri="{FF2B5EF4-FFF2-40B4-BE49-F238E27FC236}">
              <a16:creationId xmlns="" xmlns:a16="http://schemas.microsoft.com/office/drawing/2014/main" id="{3ED8DF6B-FF7E-4D50-A424-906E40C3123B}"/>
            </a:ext>
          </a:extLst>
        </xdr:cNvPr>
        <xdr:cNvSpPr/>
      </xdr:nvSpPr>
      <xdr:spPr>
        <a:xfrm>
          <a:off x="17999808" y="1458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113916</xdr:rowOff>
    </xdr:from>
    <xdr:to>
      <xdr:col>107</xdr:col>
      <xdr:colOff>50800</xdr:colOff>
      <xdr:row>86</xdr:row>
      <xdr:rowOff>113926</xdr:rowOff>
    </xdr:to>
    <xdr:cxnSp macro="">
      <xdr:nvCxnSpPr>
        <xdr:cNvPr id="631" name="直線コネクタ 630">
          <a:extLst>
            <a:ext uri="{FF2B5EF4-FFF2-40B4-BE49-F238E27FC236}">
              <a16:creationId xmlns="" xmlns:a16="http://schemas.microsoft.com/office/drawing/2014/main" id="{2BCD6A99-B79C-40F2-A6F4-113FA422E0C0}"/>
            </a:ext>
          </a:extLst>
        </xdr:cNvPr>
        <xdr:cNvCxnSpPr/>
      </xdr:nvCxnSpPr>
      <xdr:spPr>
        <a:xfrm flipV="1">
          <a:off x="18050608" y="14631774"/>
          <a:ext cx="81573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63139</xdr:rowOff>
    </xdr:from>
    <xdr:to>
      <xdr:col>98</xdr:col>
      <xdr:colOff>38100</xdr:colOff>
      <xdr:row>86</xdr:row>
      <xdr:rowOff>164739</xdr:rowOff>
    </xdr:to>
    <xdr:sp macro="" textlink="">
      <xdr:nvSpPr>
        <xdr:cNvPr id="632" name="楕円 631">
          <a:extLst>
            <a:ext uri="{FF2B5EF4-FFF2-40B4-BE49-F238E27FC236}">
              <a16:creationId xmlns="" xmlns:a16="http://schemas.microsoft.com/office/drawing/2014/main" id="{A4D272E9-1D95-4B88-A027-A1B14FAA7351}"/>
            </a:ext>
          </a:extLst>
        </xdr:cNvPr>
        <xdr:cNvSpPr/>
      </xdr:nvSpPr>
      <xdr:spPr>
        <a:xfrm>
          <a:off x="17184077" y="14580997"/>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113926</xdr:rowOff>
    </xdr:from>
    <xdr:to>
      <xdr:col>102</xdr:col>
      <xdr:colOff>114300</xdr:colOff>
      <xdr:row>86</xdr:row>
      <xdr:rowOff>113939</xdr:rowOff>
    </xdr:to>
    <xdr:cxnSp macro="">
      <xdr:nvCxnSpPr>
        <xdr:cNvPr id="633" name="直線コネクタ 632">
          <a:extLst>
            <a:ext uri="{FF2B5EF4-FFF2-40B4-BE49-F238E27FC236}">
              <a16:creationId xmlns="" xmlns:a16="http://schemas.microsoft.com/office/drawing/2014/main" id="{4F117C20-5902-4105-85E6-827201F2E2B6}"/>
            </a:ext>
          </a:extLst>
        </xdr:cNvPr>
        <xdr:cNvCxnSpPr/>
      </xdr:nvCxnSpPr>
      <xdr:spPr>
        <a:xfrm flipV="1">
          <a:off x="17234877" y="14631784"/>
          <a:ext cx="815731"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634" name="n_1aveValue【消防施設】&#10;一人当たり面積">
          <a:extLst>
            <a:ext uri="{FF2B5EF4-FFF2-40B4-BE49-F238E27FC236}">
              <a16:creationId xmlns="" xmlns:a16="http://schemas.microsoft.com/office/drawing/2014/main" id="{B95409EC-657F-4113-8ACC-5AA38950B26A}"/>
            </a:ext>
          </a:extLst>
        </xdr:cNvPr>
        <xdr:cNvSpPr txBox="1"/>
      </xdr:nvSpPr>
      <xdr:spPr>
        <a:xfrm>
          <a:off x="19463804" y="1435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635" name="n_2aveValue【消防施設】&#10;一人当たり面積">
          <a:extLst>
            <a:ext uri="{FF2B5EF4-FFF2-40B4-BE49-F238E27FC236}">
              <a16:creationId xmlns="" xmlns:a16="http://schemas.microsoft.com/office/drawing/2014/main" id="{70052238-E5A7-444C-A56F-FC1E152FC5A6}"/>
            </a:ext>
          </a:extLst>
        </xdr:cNvPr>
        <xdr:cNvSpPr txBox="1"/>
      </xdr:nvSpPr>
      <xdr:spPr>
        <a:xfrm>
          <a:off x="18646119" y="1435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636" name="n_3aveValue【消防施設】&#10;一人当たり面積">
          <a:extLst>
            <a:ext uri="{FF2B5EF4-FFF2-40B4-BE49-F238E27FC236}">
              <a16:creationId xmlns="" xmlns:a16="http://schemas.microsoft.com/office/drawing/2014/main" id="{D537FCAA-D90E-44FB-946A-695C0D6652C2}"/>
            </a:ext>
          </a:extLst>
        </xdr:cNvPr>
        <xdr:cNvSpPr txBox="1"/>
      </xdr:nvSpPr>
      <xdr:spPr>
        <a:xfrm>
          <a:off x="17830389" y="14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637" name="n_4aveValue【消防施設】&#10;一人当たり面積">
          <a:extLst>
            <a:ext uri="{FF2B5EF4-FFF2-40B4-BE49-F238E27FC236}">
              <a16:creationId xmlns="" xmlns:a16="http://schemas.microsoft.com/office/drawing/2014/main" id="{DB7569A8-A6C1-49D3-9A99-6736AFE8E48D}"/>
            </a:ext>
          </a:extLst>
        </xdr:cNvPr>
        <xdr:cNvSpPr txBox="1"/>
      </xdr:nvSpPr>
      <xdr:spPr>
        <a:xfrm>
          <a:off x="17014658" y="1435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155861</xdr:rowOff>
    </xdr:from>
    <xdr:ext cx="469744" cy="259045"/>
    <xdr:sp macro="" textlink="">
      <xdr:nvSpPr>
        <xdr:cNvPr id="638" name="n_1mainValue【消防施設】&#10;一人当たり面積">
          <a:extLst>
            <a:ext uri="{FF2B5EF4-FFF2-40B4-BE49-F238E27FC236}">
              <a16:creationId xmlns="" xmlns:a16="http://schemas.microsoft.com/office/drawing/2014/main" id="{FC745AE0-1678-4F5B-9143-965135E49EE3}"/>
            </a:ext>
          </a:extLst>
        </xdr:cNvPr>
        <xdr:cNvSpPr txBox="1"/>
      </xdr:nvSpPr>
      <xdr:spPr>
        <a:xfrm>
          <a:off x="19463804" y="1467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155843</xdr:rowOff>
    </xdr:from>
    <xdr:ext cx="469744" cy="259045"/>
    <xdr:sp macro="" textlink="">
      <xdr:nvSpPr>
        <xdr:cNvPr id="639" name="n_2mainValue【消防施設】&#10;一人当たり面積">
          <a:extLst>
            <a:ext uri="{FF2B5EF4-FFF2-40B4-BE49-F238E27FC236}">
              <a16:creationId xmlns="" xmlns:a16="http://schemas.microsoft.com/office/drawing/2014/main" id="{8823B960-B623-4075-B5CC-AF84D300A83F}"/>
            </a:ext>
          </a:extLst>
        </xdr:cNvPr>
        <xdr:cNvSpPr txBox="1"/>
      </xdr:nvSpPr>
      <xdr:spPr>
        <a:xfrm>
          <a:off x="18646119" y="1467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155853</xdr:rowOff>
    </xdr:from>
    <xdr:ext cx="469744" cy="259045"/>
    <xdr:sp macro="" textlink="">
      <xdr:nvSpPr>
        <xdr:cNvPr id="640" name="n_3mainValue【消防施設】&#10;一人当たり面積">
          <a:extLst>
            <a:ext uri="{FF2B5EF4-FFF2-40B4-BE49-F238E27FC236}">
              <a16:creationId xmlns="" xmlns:a16="http://schemas.microsoft.com/office/drawing/2014/main" id="{583952D1-5545-4CAE-A76B-B0B317DA50A6}"/>
            </a:ext>
          </a:extLst>
        </xdr:cNvPr>
        <xdr:cNvSpPr txBox="1"/>
      </xdr:nvSpPr>
      <xdr:spPr>
        <a:xfrm>
          <a:off x="17830389" y="1467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155866</xdr:rowOff>
    </xdr:from>
    <xdr:ext cx="469744" cy="259045"/>
    <xdr:sp macro="" textlink="">
      <xdr:nvSpPr>
        <xdr:cNvPr id="641" name="n_4mainValue【消防施設】&#10;一人当たり面積">
          <a:extLst>
            <a:ext uri="{FF2B5EF4-FFF2-40B4-BE49-F238E27FC236}">
              <a16:creationId xmlns="" xmlns:a16="http://schemas.microsoft.com/office/drawing/2014/main" id="{CCCA8F16-0A9C-44CB-82CE-0A3C9A7487D2}"/>
            </a:ext>
          </a:extLst>
        </xdr:cNvPr>
        <xdr:cNvSpPr txBox="1"/>
      </xdr:nvSpPr>
      <xdr:spPr>
        <a:xfrm>
          <a:off x="17014658" y="1467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 xmlns:a16="http://schemas.microsoft.com/office/drawing/2014/main" id="{B0474B27-112D-48A8-A592-B8332410996C}"/>
            </a:ext>
          </a:extLst>
        </xdr:cNvPr>
        <xdr:cNvSpPr/>
      </xdr:nvSpPr>
      <xdr:spPr>
        <a:xfrm>
          <a:off x="11493500" y="15380970"/>
          <a:ext cx="4358054"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 xmlns:a16="http://schemas.microsoft.com/office/drawing/2014/main" id="{B6D300AB-9A57-409F-A42D-952555391EDA}"/>
            </a:ext>
          </a:extLst>
        </xdr:cNvPr>
        <xdr:cNvSpPr/>
      </xdr:nvSpPr>
      <xdr:spPr>
        <a:xfrm>
          <a:off x="11605846"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 xmlns:a16="http://schemas.microsoft.com/office/drawing/2014/main" id="{02DF11F6-8B10-407E-9B35-558F86411C50}"/>
            </a:ext>
          </a:extLst>
        </xdr:cNvPr>
        <xdr:cNvSpPr/>
      </xdr:nvSpPr>
      <xdr:spPr>
        <a:xfrm>
          <a:off x="11605846"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 xmlns:a16="http://schemas.microsoft.com/office/drawing/2014/main" id="{29402438-C65A-4D5D-B3E9-672D0A318AB0}"/>
            </a:ext>
          </a:extLst>
        </xdr:cNvPr>
        <xdr:cNvSpPr/>
      </xdr:nvSpPr>
      <xdr:spPr>
        <a:xfrm>
          <a:off x="12548577"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 xmlns:a16="http://schemas.microsoft.com/office/drawing/2014/main" id="{D7FBB549-24BD-4893-8482-722FD0D56CA7}"/>
            </a:ext>
          </a:extLst>
        </xdr:cNvPr>
        <xdr:cNvSpPr/>
      </xdr:nvSpPr>
      <xdr:spPr>
        <a:xfrm>
          <a:off x="12548577"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 xmlns:a16="http://schemas.microsoft.com/office/drawing/2014/main" id="{A231B39F-9D93-44F1-9632-8E2850E5ABDF}"/>
            </a:ext>
          </a:extLst>
        </xdr:cNvPr>
        <xdr:cNvSpPr/>
      </xdr:nvSpPr>
      <xdr:spPr>
        <a:xfrm>
          <a:off x="13603654"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 xmlns:a16="http://schemas.microsoft.com/office/drawing/2014/main" id="{7EA7278D-C552-47BF-A54B-2152AD4D6259}"/>
            </a:ext>
          </a:extLst>
        </xdr:cNvPr>
        <xdr:cNvSpPr/>
      </xdr:nvSpPr>
      <xdr:spPr>
        <a:xfrm>
          <a:off x="13603654"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 xmlns:a16="http://schemas.microsoft.com/office/drawing/2014/main" id="{1162C530-C467-4660-971D-5AE4D4CD0CCD}"/>
            </a:ext>
          </a:extLst>
        </xdr:cNvPr>
        <xdr:cNvSpPr/>
      </xdr:nvSpPr>
      <xdr:spPr>
        <a:xfrm>
          <a:off x="11493500" y="16508144"/>
          <a:ext cx="4358054" cy="224907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 xmlns:a16="http://schemas.microsoft.com/office/drawing/2014/main" id="{EBF6C570-DE1B-48EF-9E8B-4B5E33882681}"/>
            </a:ext>
          </a:extLst>
        </xdr:cNvPr>
        <xdr:cNvSpPr txBox="1"/>
      </xdr:nvSpPr>
      <xdr:spPr>
        <a:xfrm>
          <a:off x="11455400" y="1632028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 xmlns:a16="http://schemas.microsoft.com/office/drawing/2014/main" id="{E35EB89C-00C1-4794-BE6D-ADCD586C0781}"/>
            </a:ext>
          </a:extLst>
        </xdr:cNvPr>
        <xdr:cNvCxnSpPr/>
      </xdr:nvCxnSpPr>
      <xdr:spPr>
        <a:xfrm>
          <a:off x="11493500" y="18757216"/>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 xmlns:a16="http://schemas.microsoft.com/office/drawing/2014/main" id="{44139FE2-A69E-4F4E-94F9-5B7A3A7F1A07}"/>
            </a:ext>
          </a:extLst>
        </xdr:cNvPr>
        <xdr:cNvSpPr txBox="1"/>
      </xdr:nvSpPr>
      <xdr:spPr>
        <a:xfrm>
          <a:off x="11070283" y="186176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 xmlns:a16="http://schemas.microsoft.com/office/drawing/2014/main" id="{5291249C-0223-4C3B-AD14-A96064499298}"/>
            </a:ext>
          </a:extLst>
        </xdr:cNvPr>
        <xdr:cNvCxnSpPr/>
      </xdr:nvCxnSpPr>
      <xdr:spPr>
        <a:xfrm>
          <a:off x="11493500" y="18435921"/>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 xmlns:a16="http://schemas.microsoft.com/office/drawing/2014/main" id="{BB6AC5D6-0406-46B9-88D1-3C147C5DF5F3}"/>
            </a:ext>
          </a:extLst>
        </xdr:cNvPr>
        <xdr:cNvSpPr txBox="1"/>
      </xdr:nvSpPr>
      <xdr:spPr>
        <a:xfrm>
          <a:off x="11070283" y="182963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 xmlns:a16="http://schemas.microsoft.com/office/drawing/2014/main" id="{C2C83566-2DDA-4D3D-90A7-7C40D0638552}"/>
            </a:ext>
          </a:extLst>
        </xdr:cNvPr>
        <xdr:cNvCxnSpPr/>
      </xdr:nvCxnSpPr>
      <xdr:spPr>
        <a:xfrm>
          <a:off x="11493500" y="18114624"/>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 xmlns:a16="http://schemas.microsoft.com/office/drawing/2014/main" id="{4EA38995-66C0-4CB8-84E8-98972FA23C9A}"/>
            </a:ext>
          </a:extLst>
        </xdr:cNvPr>
        <xdr:cNvSpPr txBox="1"/>
      </xdr:nvSpPr>
      <xdr:spPr>
        <a:xfrm>
          <a:off x="11119749" y="179750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 xmlns:a16="http://schemas.microsoft.com/office/drawing/2014/main" id="{736B0FD7-BD5B-4488-A8B2-F2DCB13AA50F}"/>
            </a:ext>
          </a:extLst>
        </xdr:cNvPr>
        <xdr:cNvCxnSpPr/>
      </xdr:nvCxnSpPr>
      <xdr:spPr>
        <a:xfrm>
          <a:off x="11493500" y="17793328"/>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 xmlns:a16="http://schemas.microsoft.com/office/drawing/2014/main" id="{F3336C07-3B4F-4EC5-8BE7-37E2E4A451D7}"/>
            </a:ext>
          </a:extLst>
        </xdr:cNvPr>
        <xdr:cNvSpPr txBox="1"/>
      </xdr:nvSpPr>
      <xdr:spPr>
        <a:xfrm>
          <a:off x="11119749" y="176537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 xmlns:a16="http://schemas.microsoft.com/office/drawing/2014/main" id="{7D122B1B-BAEF-45C7-B90C-DDB4ED17D224}"/>
            </a:ext>
          </a:extLst>
        </xdr:cNvPr>
        <xdr:cNvCxnSpPr/>
      </xdr:nvCxnSpPr>
      <xdr:spPr>
        <a:xfrm>
          <a:off x="11493500" y="17472032"/>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 xmlns:a16="http://schemas.microsoft.com/office/drawing/2014/main" id="{993BA8CC-EC3D-463A-8F22-A5B40EA180F8}"/>
            </a:ext>
          </a:extLst>
        </xdr:cNvPr>
        <xdr:cNvSpPr txBox="1"/>
      </xdr:nvSpPr>
      <xdr:spPr>
        <a:xfrm>
          <a:off x="11119749" y="173324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 xmlns:a16="http://schemas.microsoft.com/office/drawing/2014/main" id="{4BC5AEC9-DE80-4169-9EE6-CD88E2E1A651}"/>
            </a:ext>
          </a:extLst>
        </xdr:cNvPr>
        <xdr:cNvCxnSpPr/>
      </xdr:nvCxnSpPr>
      <xdr:spPr>
        <a:xfrm>
          <a:off x="11493500" y="17150736"/>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 xmlns:a16="http://schemas.microsoft.com/office/drawing/2014/main" id="{71FF0974-221E-4063-9546-92599BF241CF}"/>
            </a:ext>
          </a:extLst>
        </xdr:cNvPr>
        <xdr:cNvSpPr txBox="1"/>
      </xdr:nvSpPr>
      <xdr:spPr>
        <a:xfrm>
          <a:off x="11119749" y="1701115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 xmlns:a16="http://schemas.microsoft.com/office/drawing/2014/main" id="{2FB41083-8006-46A4-9DBA-D0C0148E9027}"/>
            </a:ext>
          </a:extLst>
        </xdr:cNvPr>
        <xdr:cNvCxnSpPr/>
      </xdr:nvCxnSpPr>
      <xdr:spPr>
        <a:xfrm>
          <a:off x="11493500" y="16829439"/>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 xmlns:a16="http://schemas.microsoft.com/office/drawing/2014/main" id="{43482667-2BEC-4C61-B288-D5A8E538D10A}"/>
            </a:ext>
          </a:extLst>
        </xdr:cNvPr>
        <xdr:cNvSpPr txBox="1"/>
      </xdr:nvSpPr>
      <xdr:spPr>
        <a:xfrm>
          <a:off x="11183869" y="1668985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 xmlns:a16="http://schemas.microsoft.com/office/drawing/2014/main" id="{72CD4293-31C0-44D9-B752-E5E3D1FB8885}"/>
            </a:ext>
          </a:extLst>
        </xdr:cNvPr>
        <xdr:cNvCxnSpPr/>
      </xdr:nvCxnSpPr>
      <xdr:spPr>
        <a:xfrm>
          <a:off x="11493500" y="16508144"/>
          <a:ext cx="4334608"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a:extLst>
            <a:ext uri="{FF2B5EF4-FFF2-40B4-BE49-F238E27FC236}">
              <a16:creationId xmlns="" xmlns:a16="http://schemas.microsoft.com/office/drawing/2014/main" id="{8CE27634-62C6-453D-A20C-F7305613462E}"/>
            </a:ext>
          </a:extLst>
        </xdr:cNvPr>
        <xdr:cNvSpPr/>
      </xdr:nvSpPr>
      <xdr:spPr>
        <a:xfrm>
          <a:off x="11493500" y="16508144"/>
          <a:ext cx="4358054" cy="224907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667" name="直線コネクタ 666">
          <a:extLst>
            <a:ext uri="{FF2B5EF4-FFF2-40B4-BE49-F238E27FC236}">
              <a16:creationId xmlns="" xmlns:a16="http://schemas.microsoft.com/office/drawing/2014/main" id="{10B08623-BB0F-42E1-B256-0B46C3AF50BC}"/>
            </a:ext>
          </a:extLst>
        </xdr:cNvPr>
        <xdr:cNvCxnSpPr/>
      </xdr:nvCxnSpPr>
      <xdr:spPr>
        <a:xfrm flipV="1">
          <a:off x="15073287" y="16900281"/>
          <a:ext cx="0" cy="1535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庁舎】&#10;有形固定資産減価償却率最小値テキスト">
          <a:extLst>
            <a:ext uri="{FF2B5EF4-FFF2-40B4-BE49-F238E27FC236}">
              <a16:creationId xmlns="" xmlns:a16="http://schemas.microsoft.com/office/drawing/2014/main" id="{00BCDCEF-13B0-414E-A90D-E0E8115F68A4}"/>
            </a:ext>
          </a:extLst>
        </xdr:cNvPr>
        <xdr:cNvSpPr txBox="1"/>
      </xdr:nvSpPr>
      <xdr:spPr>
        <a:xfrm>
          <a:off x="15112023" y="1843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a:extLst>
            <a:ext uri="{FF2B5EF4-FFF2-40B4-BE49-F238E27FC236}">
              <a16:creationId xmlns="" xmlns:a16="http://schemas.microsoft.com/office/drawing/2014/main" id="{D470D6DA-269B-4A45-B087-FAD2B1ECCBC1}"/>
            </a:ext>
          </a:extLst>
        </xdr:cNvPr>
        <xdr:cNvCxnSpPr/>
      </xdr:nvCxnSpPr>
      <xdr:spPr>
        <a:xfrm>
          <a:off x="14985023" y="18435921"/>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70" name="【庁舎】&#10;有形固定資産減価償却率最大値テキスト">
          <a:extLst>
            <a:ext uri="{FF2B5EF4-FFF2-40B4-BE49-F238E27FC236}">
              <a16:creationId xmlns="" xmlns:a16="http://schemas.microsoft.com/office/drawing/2014/main" id="{A993E32D-EFBC-476F-B226-1149970CC49B}"/>
            </a:ext>
          </a:extLst>
        </xdr:cNvPr>
        <xdr:cNvSpPr txBox="1"/>
      </xdr:nvSpPr>
      <xdr:spPr>
        <a:xfrm>
          <a:off x="15112023" y="166807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71" name="直線コネクタ 670">
          <a:extLst>
            <a:ext uri="{FF2B5EF4-FFF2-40B4-BE49-F238E27FC236}">
              <a16:creationId xmlns="" xmlns:a16="http://schemas.microsoft.com/office/drawing/2014/main" id="{8EAD6DD7-AB67-497B-8D25-EE9FF9660180}"/>
            </a:ext>
          </a:extLst>
        </xdr:cNvPr>
        <xdr:cNvCxnSpPr/>
      </xdr:nvCxnSpPr>
      <xdr:spPr>
        <a:xfrm>
          <a:off x="14985023" y="16900281"/>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672" name="【庁舎】&#10;有形固定資産減価償却率平均値テキスト">
          <a:extLst>
            <a:ext uri="{FF2B5EF4-FFF2-40B4-BE49-F238E27FC236}">
              <a16:creationId xmlns="" xmlns:a16="http://schemas.microsoft.com/office/drawing/2014/main" id="{DF7254FE-DAB8-4F0E-8286-B64423832453}"/>
            </a:ext>
          </a:extLst>
        </xdr:cNvPr>
        <xdr:cNvSpPr txBox="1"/>
      </xdr:nvSpPr>
      <xdr:spPr>
        <a:xfrm>
          <a:off x="15112023" y="174506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673" name="フローチャート: 判断 672">
          <a:extLst>
            <a:ext uri="{FF2B5EF4-FFF2-40B4-BE49-F238E27FC236}">
              <a16:creationId xmlns="" xmlns:a16="http://schemas.microsoft.com/office/drawing/2014/main" id="{306FBB7D-AD00-4F4F-9B9F-EC155CD8FFD5}"/>
            </a:ext>
          </a:extLst>
        </xdr:cNvPr>
        <xdr:cNvSpPr/>
      </xdr:nvSpPr>
      <xdr:spPr>
        <a:xfrm>
          <a:off x="15023123" y="1759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674" name="フローチャート: 判断 673">
          <a:extLst>
            <a:ext uri="{FF2B5EF4-FFF2-40B4-BE49-F238E27FC236}">
              <a16:creationId xmlns="" xmlns:a16="http://schemas.microsoft.com/office/drawing/2014/main" id="{54CB91E8-1351-4FB8-8537-296D23FC32A8}"/>
            </a:ext>
          </a:extLst>
        </xdr:cNvPr>
        <xdr:cNvSpPr/>
      </xdr:nvSpPr>
      <xdr:spPr>
        <a:xfrm>
          <a:off x="14243538" y="17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675" name="フローチャート: 判断 674">
          <a:extLst>
            <a:ext uri="{FF2B5EF4-FFF2-40B4-BE49-F238E27FC236}">
              <a16:creationId xmlns="" xmlns:a16="http://schemas.microsoft.com/office/drawing/2014/main" id="{050F3CFB-7695-46A7-8726-67349EDB47E4}"/>
            </a:ext>
          </a:extLst>
        </xdr:cNvPr>
        <xdr:cNvSpPr/>
      </xdr:nvSpPr>
      <xdr:spPr>
        <a:xfrm>
          <a:off x="13427808" y="17647194"/>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76" name="フローチャート: 判断 675">
          <a:extLst>
            <a:ext uri="{FF2B5EF4-FFF2-40B4-BE49-F238E27FC236}">
              <a16:creationId xmlns="" xmlns:a16="http://schemas.microsoft.com/office/drawing/2014/main" id="{311E3CB8-F5E7-4F00-8172-D104DFB34348}"/>
            </a:ext>
          </a:extLst>
        </xdr:cNvPr>
        <xdr:cNvSpPr/>
      </xdr:nvSpPr>
      <xdr:spPr>
        <a:xfrm>
          <a:off x="12612077" y="17665156"/>
          <a:ext cx="86946"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677" name="フローチャート: 判断 676">
          <a:extLst>
            <a:ext uri="{FF2B5EF4-FFF2-40B4-BE49-F238E27FC236}">
              <a16:creationId xmlns="" xmlns:a16="http://schemas.microsoft.com/office/drawing/2014/main" id="{AF8D3915-28BA-4ECB-98BF-58DE4A8A4364}"/>
            </a:ext>
          </a:extLst>
        </xdr:cNvPr>
        <xdr:cNvSpPr/>
      </xdr:nvSpPr>
      <xdr:spPr>
        <a:xfrm>
          <a:off x="11781692" y="17694548"/>
          <a:ext cx="101600" cy="98962"/>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 xmlns:a16="http://schemas.microsoft.com/office/drawing/2014/main" id="{34C4959C-19B6-44BF-BDA5-7B187361C43B}"/>
            </a:ext>
          </a:extLst>
        </xdr:cNvPr>
        <xdr:cNvSpPr txBox="1"/>
      </xdr:nvSpPr>
      <xdr:spPr>
        <a:xfrm>
          <a:off x="14898077"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 xmlns:a16="http://schemas.microsoft.com/office/drawing/2014/main" id="{100F0B2D-E6AF-4BA7-855D-80CAFBE79B17}"/>
            </a:ext>
          </a:extLst>
        </xdr:cNvPr>
        <xdr:cNvSpPr txBox="1"/>
      </xdr:nvSpPr>
      <xdr:spPr>
        <a:xfrm>
          <a:off x="1411849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 xmlns:a16="http://schemas.microsoft.com/office/drawing/2014/main" id="{8556D379-2D98-4D44-A2F6-B6756A3F18D0}"/>
            </a:ext>
          </a:extLst>
        </xdr:cNvPr>
        <xdr:cNvSpPr txBox="1"/>
      </xdr:nvSpPr>
      <xdr:spPr>
        <a:xfrm>
          <a:off x="1330276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 xmlns:a16="http://schemas.microsoft.com/office/drawing/2014/main" id="{C8A20A49-38AA-445C-8F93-BB9305BE31BB}"/>
            </a:ext>
          </a:extLst>
        </xdr:cNvPr>
        <xdr:cNvSpPr txBox="1"/>
      </xdr:nvSpPr>
      <xdr:spPr>
        <a:xfrm>
          <a:off x="12487031"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 xmlns:a16="http://schemas.microsoft.com/office/drawing/2014/main" id="{ECC46D87-C635-4CDB-A919-846943455779}"/>
            </a:ext>
          </a:extLst>
        </xdr:cNvPr>
        <xdr:cNvSpPr txBox="1"/>
      </xdr:nvSpPr>
      <xdr:spPr>
        <a:xfrm>
          <a:off x="11656646"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xdr:rowOff>
    </xdr:from>
    <xdr:to>
      <xdr:col>85</xdr:col>
      <xdr:colOff>177800</xdr:colOff>
      <xdr:row>105</xdr:row>
      <xdr:rowOff>113937</xdr:rowOff>
    </xdr:to>
    <xdr:sp macro="" textlink="">
      <xdr:nvSpPr>
        <xdr:cNvPr id="683" name="楕円 682">
          <a:extLst>
            <a:ext uri="{FF2B5EF4-FFF2-40B4-BE49-F238E27FC236}">
              <a16:creationId xmlns="" xmlns:a16="http://schemas.microsoft.com/office/drawing/2014/main" id="{65AF1FE8-3B3E-40A5-8E0E-4CDEECFC46AF}"/>
            </a:ext>
          </a:extLst>
        </xdr:cNvPr>
        <xdr:cNvSpPr/>
      </xdr:nvSpPr>
      <xdr:spPr>
        <a:xfrm>
          <a:off x="15023123" y="177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162214</xdr:rowOff>
    </xdr:from>
    <xdr:ext cx="405111" cy="259045"/>
    <xdr:sp macro="" textlink="">
      <xdr:nvSpPr>
        <xdr:cNvPr id="684" name="【庁舎】&#10;有形固定資産減価償却率該当値テキスト">
          <a:extLst>
            <a:ext uri="{FF2B5EF4-FFF2-40B4-BE49-F238E27FC236}">
              <a16:creationId xmlns="" xmlns:a16="http://schemas.microsoft.com/office/drawing/2014/main" id="{20861242-A619-4089-9710-BFF2DDD5C874}"/>
            </a:ext>
          </a:extLst>
        </xdr:cNvPr>
        <xdr:cNvSpPr txBox="1"/>
      </xdr:nvSpPr>
      <xdr:spPr>
        <a:xfrm>
          <a:off x="15112023" y="1771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156029</xdr:rowOff>
    </xdr:from>
    <xdr:to>
      <xdr:col>81</xdr:col>
      <xdr:colOff>101600</xdr:colOff>
      <xdr:row>105</xdr:row>
      <xdr:rowOff>86179</xdr:rowOff>
    </xdr:to>
    <xdr:sp macro="" textlink="">
      <xdr:nvSpPr>
        <xdr:cNvPr id="685" name="楕円 684">
          <a:extLst>
            <a:ext uri="{FF2B5EF4-FFF2-40B4-BE49-F238E27FC236}">
              <a16:creationId xmlns="" xmlns:a16="http://schemas.microsoft.com/office/drawing/2014/main" id="{B21B3E3A-966E-4523-982E-8719C8D03EC9}"/>
            </a:ext>
          </a:extLst>
        </xdr:cNvPr>
        <xdr:cNvSpPr/>
      </xdr:nvSpPr>
      <xdr:spPr>
        <a:xfrm>
          <a:off x="14243538" y="17712509"/>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35379</xdr:rowOff>
    </xdr:from>
    <xdr:to>
      <xdr:col>85</xdr:col>
      <xdr:colOff>127000</xdr:colOff>
      <xdr:row>105</xdr:row>
      <xdr:rowOff>63137</xdr:rowOff>
    </xdr:to>
    <xdr:cxnSp macro="">
      <xdr:nvCxnSpPr>
        <xdr:cNvPr id="686" name="直線コネクタ 685">
          <a:extLst>
            <a:ext uri="{FF2B5EF4-FFF2-40B4-BE49-F238E27FC236}">
              <a16:creationId xmlns="" xmlns:a16="http://schemas.microsoft.com/office/drawing/2014/main" id="{A0834C28-2816-4796-B44D-F6784D712AF5}"/>
            </a:ext>
          </a:extLst>
        </xdr:cNvPr>
        <xdr:cNvCxnSpPr/>
      </xdr:nvCxnSpPr>
      <xdr:spPr>
        <a:xfrm>
          <a:off x="14294338" y="17760671"/>
          <a:ext cx="779585"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687" name="楕円 686">
          <a:extLst>
            <a:ext uri="{FF2B5EF4-FFF2-40B4-BE49-F238E27FC236}">
              <a16:creationId xmlns="" xmlns:a16="http://schemas.microsoft.com/office/drawing/2014/main" id="{3EE88E56-06E3-4A4E-80A0-CDAD04A61091}"/>
            </a:ext>
          </a:extLst>
        </xdr:cNvPr>
        <xdr:cNvSpPr/>
      </xdr:nvSpPr>
      <xdr:spPr>
        <a:xfrm>
          <a:off x="13427808" y="17683117"/>
          <a:ext cx="101600"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5987</xdr:rowOff>
    </xdr:from>
    <xdr:to>
      <xdr:col>81</xdr:col>
      <xdr:colOff>50800</xdr:colOff>
      <xdr:row>105</xdr:row>
      <xdr:rowOff>35379</xdr:rowOff>
    </xdr:to>
    <xdr:cxnSp macro="">
      <xdr:nvCxnSpPr>
        <xdr:cNvPr id="688" name="直線コネクタ 687">
          <a:extLst>
            <a:ext uri="{FF2B5EF4-FFF2-40B4-BE49-F238E27FC236}">
              <a16:creationId xmlns="" xmlns:a16="http://schemas.microsoft.com/office/drawing/2014/main" id="{A1A7DD03-2428-4D35-9D55-C93247CFD289}"/>
            </a:ext>
          </a:extLst>
        </xdr:cNvPr>
        <xdr:cNvCxnSpPr/>
      </xdr:nvCxnSpPr>
      <xdr:spPr>
        <a:xfrm>
          <a:off x="13478608" y="17731279"/>
          <a:ext cx="81573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689" name="楕円 688">
          <a:extLst>
            <a:ext uri="{FF2B5EF4-FFF2-40B4-BE49-F238E27FC236}">
              <a16:creationId xmlns="" xmlns:a16="http://schemas.microsoft.com/office/drawing/2014/main" id="{0FC49799-B738-411E-AD8E-F1CA367E9B45}"/>
            </a:ext>
          </a:extLst>
        </xdr:cNvPr>
        <xdr:cNvSpPr/>
      </xdr:nvSpPr>
      <xdr:spPr>
        <a:xfrm>
          <a:off x="12612077" y="17650460"/>
          <a:ext cx="86946" cy="98962"/>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144780</xdr:rowOff>
    </xdr:from>
    <xdr:to>
      <xdr:col>76</xdr:col>
      <xdr:colOff>114300</xdr:colOff>
      <xdr:row>105</xdr:row>
      <xdr:rowOff>5987</xdr:rowOff>
    </xdr:to>
    <xdr:cxnSp macro="">
      <xdr:nvCxnSpPr>
        <xdr:cNvPr id="690" name="直線コネクタ 689">
          <a:extLst>
            <a:ext uri="{FF2B5EF4-FFF2-40B4-BE49-F238E27FC236}">
              <a16:creationId xmlns="" xmlns:a16="http://schemas.microsoft.com/office/drawing/2014/main" id="{20275C6B-CBC7-4394-B30F-4A0FB7A8E41C}"/>
            </a:ext>
          </a:extLst>
        </xdr:cNvPr>
        <xdr:cNvCxnSpPr/>
      </xdr:nvCxnSpPr>
      <xdr:spPr>
        <a:xfrm>
          <a:off x="12662877" y="17701260"/>
          <a:ext cx="815731" cy="3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62956</xdr:rowOff>
    </xdr:from>
    <xdr:to>
      <xdr:col>67</xdr:col>
      <xdr:colOff>101600</xdr:colOff>
      <xdr:row>104</xdr:row>
      <xdr:rowOff>164556</xdr:rowOff>
    </xdr:to>
    <xdr:sp macro="" textlink="">
      <xdr:nvSpPr>
        <xdr:cNvPr id="691" name="楕円 690">
          <a:extLst>
            <a:ext uri="{FF2B5EF4-FFF2-40B4-BE49-F238E27FC236}">
              <a16:creationId xmlns="" xmlns:a16="http://schemas.microsoft.com/office/drawing/2014/main" id="{E7D526B6-18D8-4C0C-A3B6-9BEC1EB38139}"/>
            </a:ext>
          </a:extLst>
        </xdr:cNvPr>
        <xdr:cNvSpPr/>
      </xdr:nvSpPr>
      <xdr:spPr>
        <a:xfrm>
          <a:off x="11781692"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113756</xdr:rowOff>
    </xdr:from>
    <xdr:to>
      <xdr:col>71</xdr:col>
      <xdr:colOff>177800</xdr:colOff>
      <xdr:row>104</xdr:row>
      <xdr:rowOff>144780</xdr:rowOff>
    </xdr:to>
    <xdr:cxnSp macro="">
      <xdr:nvCxnSpPr>
        <xdr:cNvPr id="692" name="直線コネクタ 691">
          <a:extLst>
            <a:ext uri="{FF2B5EF4-FFF2-40B4-BE49-F238E27FC236}">
              <a16:creationId xmlns="" xmlns:a16="http://schemas.microsoft.com/office/drawing/2014/main" id="{EE27DBD8-6398-49D8-BD38-D6D37BE57DC0}"/>
            </a:ext>
          </a:extLst>
        </xdr:cNvPr>
        <xdr:cNvCxnSpPr/>
      </xdr:nvCxnSpPr>
      <xdr:spPr>
        <a:xfrm>
          <a:off x="11832492" y="17670236"/>
          <a:ext cx="83038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693" name="n_1aveValue【庁舎】&#10;有形固定資産減価償却率">
          <a:extLst>
            <a:ext uri="{FF2B5EF4-FFF2-40B4-BE49-F238E27FC236}">
              <a16:creationId xmlns="" xmlns:a16="http://schemas.microsoft.com/office/drawing/2014/main" id="{265FE265-908F-42C3-9532-8399C1548601}"/>
            </a:ext>
          </a:extLst>
        </xdr:cNvPr>
        <xdr:cNvSpPr txBox="1"/>
      </xdr:nvSpPr>
      <xdr:spPr>
        <a:xfrm>
          <a:off x="14093736" y="17385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694" name="n_2aveValue【庁舎】&#10;有形固定資産減価償却率">
          <a:extLst>
            <a:ext uri="{FF2B5EF4-FFF2-40B4-BE49-F238E27FC236}">
              <a16:creationId xmlns="" xmlns:a16="http://schemas.microsoft.com/office/drawing/2014/main" id="{4BAB6E5A-C6AD-424A-9165-382AC374341D}"/>
            </a:ext>
          </a:extLst>
        </xdr:cNvPr>
        <xdr:cNvSpPr txBox="1"/>
      </xdr:nvSpPr>
      <xdr:spPr>
        <a:xfrm>
          <a:off x="13290706" y="17425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695" name="n_3aveValue【庁舎】&#10;有形固定資産減価償却率">
          <a:extLst>
            <a:ext uri="{FF2B5EF4-FFF2-40B4-BE49-F238E27FC236}">
              <a16:creationId xmlns="" xmlns:a16="http://schemas.microsoft.com/office/drawing/2014/main" id="{4D2A3ADD-6CBB-4DC5-8A33-954B031E1E07}"/>
            </a:ext>
          </a:extLst>
        </xdr:cNvPr>
        <xdr:cNvSpPr txBox="1"/>
      </xdr:nvSpPr>
      <xdr:spPr>
        <a:xfrm>
          <a:off x="12474975" y="17755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696" name="n_4aveValue【庁舎】&#10;有形固定資産減価償却率">
          <a:extLst>
            <a:ext uri="{FF2B5EF4-FFF2-40B4-BE49-F238E27FC236}">
              <a16:creationId xmlns="" xmlns:a16="http://schemas.microsoft.com/office/drawing/2014/main" id="{BAC33302-8102-434D-8B79-97E7D4DF857F}"/>
            </a:ext>
          </a:extLst>
        </xdr:cNvPr>
        <xdr:cNvSpPr txBox="1"/>
      </xdr:nvSpPr>
      <xdr:spPr>
        <a:xfrm>
          <a:off x="11644590" y="177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77306</xdr:rowOff>
    </xdr:from>
    <xdr:ext cx="405111" cy="259045"/>
    <xdr:sp macro="" textlink="">
      <xdr:nvSpPr>
        <xdr:cNvPr id="697" name="n_1mainValue【庁舎】&#10;有形固定資産減価償却率">
          <a:extLst>
            <a:ext uri="{FF2B5EF4-FFF2-40B4-BE49-F238E27FC236}">
              <a16:creationId xmlns="" xmlns:a16="http://schemas.microsoft.com/office/drawing/2014/main" id="{6CB6F8B7-9050-451D-9923-D3539CDD092B}"/>
            </a:ext>
          </a:extLst>
        </xdr:cNvPr>
        <xdr:cNvSpPr txBox="1"/>
      </xdr:nvSpPr>
      <xdr:spPr>
        <a:xfrm>
          <a:off x="14093736" y="1780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47914</xdr:rowOff>
    </xdr:from>
    <xdr:ext cx="405111" cy="259045"/>
    <xdr:sp macro="" textlink="">
      <xdr:nvSpPr>
        <xdr:cNvPr id="698" name="n_2mainValue【庁舎】&#10;有形固定資産減価償却率">
          <a:extLst>
            <a:ext uri="{FF2B5EF4-FFF2-40B4-BE49-F238E27FC236}">
              <a16:creationId xmlns="" xmlns:a16="http://schemas.microsoft.com/office/drawing/2014/main" id="{71469B37-E43A-43E4-884A-B653A53C75CB}"/>
            </a:ext>
          </a:extLst>
        </xdr:cNvPr>
        <xdr:cNvSpPr txBox="1"/>
      </xdr:nvSpPr>
      <xdr:spPr>
        <a:xfrm>
          <a:off x="13290706" y="17773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699" name="n_3mainValue【庁舎】&#10;有形固定資産減価償却率">
          <a:extLst>
            <a:ext uri="{FF2B5EF4-FFF2-40B4-BE49-F238E27FC236}">
              <a16:creationId xmlns="" xmlns:a16="http://schemas.microsoft.com/office/drawing/2014/main" id="{DCCB06EE-F3F7-49D7-9DD5-7943A44D7BDC}"/>
            </a:ext>
          </a:extLst>
        </xdr:cNvPr>
        <xdr:cNvSpPr txBox="1"/>
      </xdr:nvSpPr>
      <xdr:spPr>
        <a:xfrm>
          <a:off x="12474975" y="1742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9633</xdr:rowOff>
    </xdr:from>
    <xdr:ext cx="405111" cy="259045"/>
    <xdr:sp macro="" textlink="">
      <xdr:nvSpPr>
        <xdr:cNvPr id="700" name="n_4mainValue【庁舎】&#10;有形固定資産減価償却率">
          <a:extLst>
            <a:ext uri="{FF2B5EF4-FFF2-40B4-BE49-F238E27FC236}">
              <a16:creationId xmlns="" xmlns:a16="http://schemas.microsoft.com/office/drawing/2014/main" id="{241A193A-F3B7-4A47-9BE3-CED51FA86739}"/>
            </a:ext>
          </a:extLst>
        </xdr:cNvPr>
        <xdr:cNvSpPr txBox="1"/>
      </xdr:nvSpPr>
      <xdr:spPr>
        <a:xfrm>
          <a:off x="11644590" y="17397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 xmlns:a16="http://schemas.microsoft.com/office/drawing/2014/main" id="{296342F7-E642-4073-BB47-FD7A728BD3CF}"/>
            </a:ext>
          </a:extLst>
        </xdr:cNvPr>
        <xdr:cNvSpPr/>
      </xdr:nvSpPr>
      <xdr:spPr>
        <a:xfrm>
          <a:off x="16881231" y="15380970"/>
          <a:ext cx="4372707" cy="62708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 xmlns:a16="http://schemas.microsoft.com/office/drawing/2014/main" id="{C6EB502C-6A02-4FBC-BD1A-8F6FE6D8788E}"/>
            </a:ext>
          </a:extLst>
        </xdr:cNvPr>
        <xdr:cNvSpPr/>
      </xdr:nvSpPr>
      <xdr:spPr>
        <a:xfrm>
          <a:off x="17008231"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 xmlns:a16="http://schemas.microsoft.com/office/drawing/2014/main" id="{894E9159-2745-438F-B811-D85C88D33CC7}"/>
            </a:ext>
          </a:extLst>
        </xdr:cNvPr>
        <xdr:cNvSpPr/>
      </xdr:nvSpPr>
      <xdr:spPr>
        <a:xfrm>
          <a:off x="17008231"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 xmlns:a16="http://schemas.microsoft.com/office/drawing/2014/main" id="{BE85602A-9DC8-4478-BCDF-2CFBFD8375A5}"/>
            </a:ext>
          </a:extLst>
        </xdr:cNvPr>
        <xdr:cNvSpPr/>
      </xdr:nvSpPr>
      <xdr:spPr>
        <a:xfrm>
          <a:off x="17936308"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 xmlns:a16="http://schemas.microsoft.com/office/drawing/2014/main" id="{55713B06-F4E3-4847-B56C-2AEEC256C361}"/>
            </a:ext>
          </a:extLst>
        </xdr:cNvPr>
        <xdr:cNvSpPr/>
      </xdr:nvSpPr>
      <xdr:spPr>
        <a:xfrm>
          <a:off x="17936308"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 xmlns:a16="http://schemas.microsoft.com/office/drawing/2014/main" id="{DDBD4FC3-F387-466C-A04C-7F891E9C428E}"/>
            </a:ext>
          </a:extLst>
        </xdr:cNvPr>
        <xdr:cNvSpPr/>
      </xdr:nvSpPr>
      <xdr:spPr>
        <a:xfrm>
          <a:off x="18991385" y="16033457"/>
          <a:ext cx="1406769" cy="2487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 xmlns:a16="http://schemas.microsoft.com/office/drawing/2014/main" id="{31445506-50F9-41D1-AEE9-A879AD08D7A4}"/>
            </a:ext>
          </a:extLst>
        </xdr:cNvPr>
        <xdr:cNvSpPr/>
      </xdr:nvSpPr>
      <xdr:spPr>
        <a:xfrm>
          <a:off x="18991385" y="16231382"/>
          <a:ext cx="1406769" cy="25136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 xmlns:a16="http://schemas.microsoft.com/office/drawing/2014/main" id="{1AF38D79-CCFE-465C-BF66-B429F07F9403}"/>
            </a:ext>
          </a:extLst>
        </xdr:cNvPr>
        <xdr:cNvSpPr/>
      </xdr:nvSpPr>
      <xdr:spPr>
        <a:xfrm>
          <a:off x="16881231" y="16508144"/>
          <a:ext cx="4372707" cy="2249072"/>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 xmlns:a16="http://schemas.microsoft.com/office/drawing/2014/main" id="{12118146-378D-4D40-A2C2-B9C91EA97044}"/>
            </a:ext>
          </a:extLst>
        </xdr:cNvPr>
        <xdr:cNvSpPr txBox="1"/>
      </xdr:nvSpPr>
      <xdr:spPr>
        <a:xfrm>
          <a:off x="16857785" y="1632028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 xmlns:a16="http://schemas.microsoft.com/office/drawing/2014/main" id="{0DBEFBA3-4361-4A99-9719-333D441CC1BA}"/>
            </a:ext>
          </a:extLst>
        </xdr:cNvPr>
        <xdr:cNvCxnSpPr/>
      </xdr:nvCxnSpPr>
      <xdr:spPr>
        <a:xfrm>
          <a:off x="16881231" y="18757216"/>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 xmlns:a16="http://schemas.microsoft.com/office/drawing/2014/main" id="{AA277EF6-7DCE-49F5-ABC7-0D6E29BFBAAF}"/>
            </a:ext>
          </a:extLst>
        </xdr:cNvPr>
        <xdr:cNvCxnSpPr/>
      </xdr:nvCxnSpPr>
      <xdr:spPr>
        <a:xfrm>
          <a:off x="16881231" y="18435921"/>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 xmlns:a16="http://schemas.microsoft.com/office/drawing/2014/main" id="{7179FB0E-D3F0-47DE-B85B-120A02310FB8}"/>
            </a:ext>
          </a:extLst>
        </xdr:cNvPr>
        <xdr:cNvSpPr txBox="1"/>
      </xdr:nvSpPr>
      <xdr:spPr>
        <a:xfrm>
          <a:off x="16458013" y="1829633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 xmlns:a16="http://schemas.microsoft.com/office/drawing/2014/main" id="{6859CFFB-2A5C-43C5-ACC1-D499F7AEA592}"/>
            </a:ext>
          </a:extLst>
        </xdr:cNvPr>
        <xdr:cNvCxnSpPr/>
      </xdr:nvCxnSpPr>
      <xdr:spPr>
        <a:xfrm>
          <a:off x="16881231" y="18114624"/>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 xmlns:a16="http://schemas.microsoft.com/office/drawing/2014/main" id="{EE10CB2F-0344-4A52-816A-DBD2666A1F9E}"/>
            </a:ext>
          </a:extLst>
        </xdr:cNvPr>
        <xdr:cNvSpPr txBox="1"/>
      </xdr:nvSpPr>
      <xdr:spPr>
        <a:xfrm>
          <a:off x="16458013" y="179750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 xmlns:a16="http://schemas.microsoft.com/office/drawing/2014/main" id="{3F37D4D7-1348-4D1E-83A1-48115B47D27F}"/>
            </a:ext>
          </a:extLst>
        </xdr:cNvPr>
        <xdr:cNvCxnSpPr/>
      </xdr:nvCxnSpPr>
      <xdr:spPr>
        <a:xfrm>
          <a:off x="16881231" y="17793328"/>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 xmlns:a16="http://schemas.microsoft.com/office/drawing/2014/main" id="{D2B8FA3E-A3AF-4A10-8A48-099928F9F26B}"/>
            </a:ext>
          </a:extLst>
        </xdr:cNvPr>
        <xdr:cNvSpPr txBox="1"/>
      </xdr:nvSpPr>
      <xdr:spPr>
        <a:xfrm>
          <a:off x="16458013" y="176537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 xmlns:a16="http://schemas.microsoft.com/office/drawing/2014/main" id="{F0D2A7AD-530D-47A9-9F38-BE06633432D0}"/>
            </a:ext>
          </a:extLst>
        </xdr:cNvPr>
        <xdr:cNvCxnSpPr/>
      </xdr:nvCxnSpPr>
      <xdr:spPr>
        <a:xfrm>
          <a:off x="16881231" y="17472032"/>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 xmlns:a16="http://schemas.microsoft.com/office/drawing/2014/main" id="{419801CA-CE83-40B6-8E67-CCB369DECCE7}"/>
            </a:ext>
          </a:extLst>
        </xdr:cNvPr>
        <xdr:cNvSpPr txBox="1"/>
      </xdr:nvSpPr>
      <xdr:spPr>
        <a:xfrm>
          <a:off x="16458013" y="173324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 xmlns:a16="http://schemas.microsoft.com/office/drawing/2014/main" id="{21001B1B-57AE-4DBA-A54E-594A403A544E}"/>
            </a:ext>
          </a:extLst>
        </xdr:cNvPr>
        <xdr:cNvCxnSpPr/>
      </xdr:nvCxnSpPr>
      <xdr:spPr>
        <a:xfrm>
          <a:off x="16881231" y="17150736"/>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 xmlns:a16="http://schemas.microsoft.com/office/drawing/2014/main" id="{43C9EA87-A7C5-493C-B58A-22060D90DE07}"/>
            </a:ext>
          </a:extLst>
        </xdr:cNvPr>
        <xdr:cNvSpPr txBox="1"/>
      </xdr:nvSpPr>
      <xdr:spPr>
        <a:xfrm>
          <a:off x="16458013" y="1701115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 xmlns:a16="http://schemas.microsoft.com/office/drawing/2014/main" id="{6DCB80FB-3D99-4432-8605-F09076B4DEA5}"/>
            </a:ext>
          </a:extLst>
        </xdr:cNvPr>
        <xdr:cNvCxnSpPr/>
      </xdr:nvCxnSpPr>
      <xdr:spPr>
        <a:xfrm>
          <a:off x="16881231" y="16829439"/>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 xmlns:a16="http://schemas.microsoft.com/office/drawing/2014/main" id="{6F64969B-B65D-4074-BA87-A790FBEA1F7C}"/>
            </a:ext>
          </a:extLst>
        </xdr:cNvPr>
        <xdr:cNvSpPr txBox="1"/>
      </xdr:nvSpPr>
      <xdr:spPr>
        <a:xfrm>
          <a:off x="16458013" y="1668985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 xmlns:a16="http://schemas.microsoft.com/office/drawing/2014/main" id="{2E0A2C94-9148-4EE9-8086-84E9E56A2A12}"/>
            </a:ext>
          </a:extLst>
        </xdr:cNvPr>
        <xdr:cNvCxnSpPr/>
      </xdr:nvCxnSpPr>
      <xdr:spPr>
        <a:xfrm>
          <a:off x="16881231" y="16508144"/>
          <a:ext cx="4334607"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 xmlns:a16="http://schemas.microsoft.com/office/drawing/2014/main" id="{28B4B22D-066D-44D7-83C2-471A427AFFA5}"/>
            </a:ext>
          </a:extLst>
        </xdr:cNvPr>
        <xdr:cNvSpPr txBox="1"/>
      </xdr:nvSpPr>
      <xdr:spPr>
        <a:xfrm>
          <a:off x="16458013" y="163685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 xmlns:a16="http://schemas.microsoft.com/office/drawing/2014/main" id="{3BE75DB6-6F2A-445E-9502-2581C6270F3F}"/>
            </a:ext>
          </a:extLst>
        </xdr:cNvPr>
        <xdr:cNvSpPr/>
      </xdr:nvSpPr>
      <xdr:spPr>
        <a:xfrm>
          <a:off x="16881231" y="16508144"/>
          <a:ext cx="4372707" cy="2249072"/>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726" name="直線コネクタ 725">
          <a:extLst>
            <a:ext uri="{FF2B5EF4-FFF2-40B4-BE49-F238E27FC236}">
              <a16:creationId xmlns="" xmlns:a16="http://schemas.microsoft.com/office/drawing/2014/main" id="{0707062F-3261-4D58-BF68-A7A3A32022AD}"/>
            </a:ext>
          </a:extLst>
        </xdr:cNvPr>
        <xdr:cNvCxnSpPr/>
      </xdr:nvCxnSpPr>
      <xdr:spPr>
        <a:xfrm flipV="1">
          <a:off x="20461018" y="16731468"/>
          <a:ext cx="0" cy="157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727" name="【庁舎】&#10;一人当たり面積最小値テキスト">
          <a:extLst>
            <a:ext uri="{FF2B5EF4-FFF2-40B4-BE49-F238E27FC236}">
              <a16:creationId xmlns="" xmlns:a16="http://schemas.microsoft.com/office/drawing/2014/main" id="{70074AE9-9A44-4F07-99F5-D6C07BCB8B12}"/>
            </a:ext>
          </a:extLst>
        </xdr:cNvPr>
        <xdr:cNvSpPr txBox="1"/>
      </xdr:nvSpPr>
      <xdr:spPr>
        <a:xfrm>
          <a:off x="20499754" y="1831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28" name="直線コネクタ 727">
          <a:extLst>
            <a:ext uri="{FF2B5EF4-FFF2-40B4-BE49-F238E27FC236}">
              <a16:creationId xmlns="" xmlns:a16="http://schemas.microsoft.com/office/drawing/2014/main" id="{3B1CD982-D5A9-46AC-BCFB-67DE359527CD}"/>
            </a:ext>
          </a:extLst>
        </xdr:cNvPr>
        <xdr:cNvCxnSpPr/>
      </xdr:nvCxnSpPr>
      <xdr:spPr>
        <a:xfrm>
          <a:off x="20387408" y="18307929"/>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729" name="【庁舎】&#10;一人当たり面積最大値テキスト">
          <a:extLst>
            <a:ext uri="{FF2B5EF4-FFF2-40B4-BE49-F238E27FC236}">
              <a16:creationId xmlns="" xmlns:a16="http://schemas.microsoft.com/office/drawing/2014/main" id="{FF469059-47FE-4154-8C33-47FEA015F6E5}"/>
            </a:ext>
          </a:extLst>
        </xdr:cNvPr>
        <xdr:cNvSpPr txBox="1"/>
      </xdr:nvSpPr>
      <xdr:spPr>
        <a:xfrm>
          <a:off x="20499754" y="165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730" name="直線コネクタ 729">
          <a:extLst>
            <a:ext uri="{FF2B5EF4-FFF2-40B4-BE49-F238E27FC236}">
              <a16:creationId xmlns="" xmlns:a16="http://schemas.microsoft.com/office/drawing/2014/main" id="{823207C9-04D3-41CA-858D-2A559EBE7BA6}"/>
            </a:ext>
          </a:extLst>
        </xdr:cNvPr>
        <xdr:cNvCxnSpPr/>
      </xdr:nvCxnSpPr>
      <xdr:spPr>
        <a:xfrm>
          <a:off x="20387408" y="16731468"/>
          <a:ext cx="16314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731" name="【庁舎】&#10;一人当たり面積平均値テキスト">
          <a:extLst>
            <a:ext uri="{FF2B5EF4-FFF2-40B4-BE49-F238E27FC236}">
              <a16:creationId xmlns="" xmlns:a16="http://schemas.microsoft.com/office/drawing/2014/main" id="{DB752F55-E61E-4910-B51B-11A7AC344E70}"/>
            </a:ext>
          </a:extLst>
        </xdr:cNvPr>
        <xdr:cNvSpPr txBox="1"/>
      </xdr:nvSpPr>
      <xdr:spPr>
        <a:xfrm>
          <a:off x="20499754" y="17640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732" name="フローチャート: 判断 731">
          <a:extLst>
            <a:ext uri="{FF2B5EF4-FFF2-40B4-BE49-F238E27FC236}">
              <a16:creationId xmlns="" xmlns:a16="http://schemas.microsoft.com/office/drawing/2014/main" id="{6A0D6BFF-B170-40EF-AF54-C2AAF2AB00BC}"/>
            </a:ext>
          </a:extLst>
        </xdr:cNvPr>
        <xdr:cNvSpPr/>
      </xdr:nvSpPr>
      <xdr:spPr>
        <a:xfrm>
          <a:off x="20410854" y="1778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733" name="フローチャート: 判断 732">
          <a:extLst>
            <a:ext uri="{FF2B5EF4-FFF2-40B4-BE49-F238E27FC236}">
              <a16:creationId xmlns="" xmlns:a16="http://schemas.microsoft.com/office/drawing/2014/main" id="{42A39B24-EFD7-45C7-951F-04F52A8AC4A1}"/>
            </a:ext>
          </a:extLst>
        </xdr:cNvPr>
        <xdr:cNvSpPr/>
      </xdr:nvSpPr>
      <xdr:spPr>
        <a:xfrm>
          <a:off x="19645923" y="17778450"/>
          <a:ext cx="86946"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734" name="フローチャート: 判断 733">
          <a:extLst>
            <a:ext uri="{FF2B5EF4-FFF2-40B4-BE49-F238E27FC236}">
              <a16:creationId xmlns="" xmlns:a16="http://schemas.microsoft.com/office/drawing/2014/main" id="{C2A83953-9478-405A-8DBE-0168E7DFFC8A}"/>
            </a:ext>
          </a:extLst>
        </xdr:cNvPr>
        <xdr:cNvSpPr/>
      </xdr:nvSpPr>
      <xdr:spPr>
        <a:xfrm>
          <a:off x="18815538" y="17806210"/>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735" name="フローチャート: 判断 734">
          <a:extLst>
            <a:ext uri="{FF2B5EF4-FFF2-40B4-BE49-F238E27FC236}">
              <a16:creationId xmlns="" xmlns:a16="http://schemas.microsoft.com/office/drawing/2014/main" id="{7B03F724-B0D4-45F2-8646-F7CB2B4FECE8}"/>
            </a:ext>
          </a:extLst>
        </xdr:cNvPr>
        <xdr:cNvSpPr/>
      </xdr:nvSpPr>
      <xdr:spPr>
        <a:xfrm>
          <a:off x="17999808" y="17816006"/>
          <a:ext cx="101600"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736" name="フローチャート: 判断 735">
          <a:extLst>
            <a:ext uri="{FF2B5EF4-FFF2-40B4-BE49-F238E27FC236}">
              <a16:creationId xmlns="" xmlns:a16="http://schemas.microsoft.com/office/drawing/2014/main" id="{1B528754-3A92-49F5-810F-0A1488A7A2E4}"/>
            </a:ext>
          </a:extLst>
        </xdr:cNvPr>
        <xdr:cNvSpPr/>
      </xdr:nvSpPr>
      <xdr:spPr>
        <a:xfrm>
          <a:off x="17184077" y="17853562"/>
          <a:ext cx="86946" cy="98963"/>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 xmlns:a16="http://schemas.microsoft.com/office/drawing/2014/main" id="{7712C9C0-DF86-414F-A2EE-49AD294DD850}"/>
            </a:ext>
          </a:extLst>
        </xdr:cNvPr>
        <xdr:cNvSpPr txBox="1"/>
      </xdr:nvSpPr>
      <xdr:spPr>
        <a:xfrm>
          <a:off x="20285808"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 xmlns:a16="http://schemas.microsoft.com/office/drawing/2014/main" id="{FAEAD737-7094-48BB-A26A-F8E7B5F22618}"/>
            </a:ext>
          </a:extLst>
        </xdr:cNvPr>
        <xdr:cNvSpPr txBox="1"/>
      </xdr:nvSpPr>
      <xdr:spPr>
        <a:xfrm>
          <a:off x="19520877"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 xmlns:a16="http://schemas.microsoft.com/office/drawing/2014/main" id="{CE8A9306-E4F8-4D39-9691-05913C1E55A5}"/>
            </a:ext>
          </a:extLst>
        </xdr:cNvPr>
        <xdr:cNvSpPr txBox="1"/>
      </xdr:nvSpPr>
      <xdr:spPr>
        <a:xfrm>
          <a:off x="1869049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 xmlns:a16="http://schemas.microsoft.com/office/drawing/2014/main" id="{31ABA04C-DDA1-4708-8FB1-3CC8063FD9B0}"/>
            </a:ext>
          </a:extLst>
        </xdr:cNvPr>
        <xdr:cNvSpPr txBox="1"/>
      </xdr:nvSpPr>
      <xdr:spPr>
        <a:xfrm>
          <a:off x="17874762"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 xmlns:a16="http://schemas.microsoft.com/office/drawing/2014/main" id="{DE081ED4-0634-49E3-95FE-D5F5967F70B9}"/>
            </a:ext>
          </a:extLst>
        </xdr:cNvPr>
        <xdr:cNvSpPr txBox="1"/>
      </xdr:nvSpPr>
      <xdr:spPr>
        <a:xfrm>
          <a:off x="17059031" y="1875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xdr:rowOff>
    </xdr:from>
    <xdr:to>
      <xdr:col>116</xdr:col>
      <xdr:colOff>114300</xdr:colOff>
      <xdr:row>106</xdr:row>
      <xdr:rowOff>110671</xdr:rowOff>
    </xdr:to>
    <xdr:sp macro="" textlink="">
      <xdr:nvSpPr>
        <xdr:cNvPr id="742" name="楕円 741">
          <a:extLst>
            <a:ext uri="{FF2B5EF4-FFF2-40B4-BE49-F238E27FC236}">
              <a16:creationId xmlns="" xmlns:a16="http://schemas.microsoft.com/office/drawing/2014/main" id="{C6547736-9E95-4449-B558-12D7E1A945C1}"/>
            </a:ext>
          </a:extLst>
        </xdr:cNvPr>
        <xdr:cNvSpPr/>
      </xdr:nvSpPr>
      <xdr:spPr>
        <a:xfrm>
          <a:off x="20410854" y="179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158948</xdr:rowOff>
    </xdr:from>
    <xdr:ext cx="469744" cy="259045"/>
    <xdr:sp macro="" textlink="">
      <xdr:nvSpPr>
        <xdr:cNvPr id="743" name="【庁舎】&#10;一人当たり面積該当値テキスト">
          <a:extLst>
            <a:ext uri="{FF2B5EF4-FFF2-40B4-BE49-F238E27FC236}">
              <a16:creationId xmlns="" xmlns:a16="http://schemas.microsoft.com/office/drawing/2014/main" id="{6E519A86-9F33-4789-BCCC-DACC702DA096}"/>
            </a:ext>
          </a:extLst>
        </xdr:cNvPr>
        <xdr:cNvSpPr txBox="1"/>
      </xdr:nvSpPr>
      <xdr:spPr>
        <a:xfrm>
          <a:off x="20499754" y="178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17236</xdr:rowOff>
    </xdr:from>
    <xdr:to>
      <xdr:col>112</xdr:col>
      <xdr:colOff>38100</xdr:colOff>
      <xdr:row>106</xdr:row>
      <xdr:rowOff>118836</xdr:rowOff>
    </xdr:to>
    <xdr:sp macro="" textlink="">
      <xdr:nvSpPr>
        <xdr:cNvPr id="744" name="楕円 743">
          <a:extLst>
            <a:ext uri="{FF2B5EF4-FFF2-40B4-BE49-F238E27FC236}">
              <a16:creationId xmlns="" xmlns:a16="http://schemas.microsoft.com/office/drawing/2014/main" id="{12AAB88F-5230-46EA-99C1-A2343EC55DA3}"/>
            </a:ext>
          </a:extLst>
        </xdr:cNvPr>
        <xdr:cNvSpPr/>
      </xdr:nvSpPr>
      <xdr:spPr>
        <a:xfrm>
          <a:off x="19645923" y="17911341"/>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59871</xdr:rowOff>
    </xdr:from>
    <xdr:to>
      <xdr:col>116</xdr:col>
      <xdr:colOff>63500</xdr:colOff>
      <xdr:row>106</xdr:row>
      <xdr:rowOff>68036</xdr:rowOff>
    </xdr:to>
    <xdr:cxnSp macro="">
      <xdr:nvCxnSpPr>
        <xdr:cNvPr id="745" name="直線コネクタ 744">
          <a:extLst>
            <a:ext uri="{FF2B5EF4-FFF2-40B4-BE49-F238E27FC236}">
              <a16:creationId xmlns="" xmlns:a16="http://schemas.microsoft.com/office/drawing/2014/main" id="{F22CDF9C-7D07-4D9D-8082-9EEFCF675849}"/>
            </a:ext>
          </a:extLst>
        </xdr:cNvPr>
        <xdr:cNvCxnSpPr/>
      </xdr:nvCxnSpPr>
      <xdr:spPr>
        <a:xfrm flipV="1">
          <a:off x="19696723" y="17953976"/>
          <a:ext cx="764931"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23768</xdr:rowOff>
    </xdr:from>
    <xdr:to>
      <xdr:col>107</xdr:col>
      <xdr:colOff>101600</xdr:colOff>
      <xdr:row>106</xdr:row>
      <xdr:rowOff>125368</xdr:rowOff>
    </xdr:to>
    <xdr:sp macro="" textlink="">
      <xdr:nvSpPr>
        <xdr:cNvPr id="746" name="楕円 745">
          <a:extLst>
            <a:ext uri="{FF2B5EF4-FFF2-40B4-BE49-F238E27FC236}">
              <a16:creationId xmlns="" xmlns:a16="http://schemas.microsoft.com/office/drawing/2014/main" id="{DD5947F2-C2D0-495B-A4CD-CF049E7EB5AF}"/>
            </a:ext>
          </a:extLst>
        </xdr:cNvPr>
        <xdr:cNvSpPr/>
      </xdr:nvSpPr>
      <xdr:spPr>
        <a:xfrm>
          <a:off x="18815538" y="1791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68036</xdr:rowOff>
    </xdr:from>
    <xdr:to>
      <xdr:col>111</xdr:col>
      <xdr:colOff>177800</xdr:colOff>
      <xdr:row>106</xdr:row>
      <xdr:rowOff>74568</xdr:rowOff>
    </xdr:to>
    <xdr:cxnSp macro="">
      <xdr:nvCxnSpPr>
        <xdr:cNvPr id="747" name="直線コネクタ 746">
          <a:extLst>
            <a:ext uri="{FF2B5EF4-FFF2-40B4-BE49-F238E27FC236}">
              <a16:creationId xmlns="" xmlns:a16="http://schemas.microsoft.com/office/drawing/2014/main" id="{57538988-E366-46C5-8D8F-EE8A371DDC8A}"/>
            </a:ext>
          </a:extLst>
        </xdr:cNvPr>
        <xdr:cNvCxnSpPr/>
      </xdr:nvCxnSpPr>
      <xdr:spPr>
        <a:xfrm flipV="1">
          <a:off x="18866338" y="17962141"/>
          <a:ext cx="830385"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31931</xdr:rowOff>
    </xdr:from>
    <xdr:to>
      <xdr:col>102</xdr:col>
      <xdr:colOff>165100</xdr:colOff>
      <xdr:row>106</xdr:row>
      <xdr:rowOff>133531</xdr:rowOff>
    </xdr:to>
    <xdr:sp macro="" textlink="">
      <xdr:nvSpPr>
        <xdr:cNvPr id="748" name="楕円 747">
          <a:extLst>
            <a:ext uri="{FF2B5EF4-FFF2-40B4-BE49-F238E27FC236}">
              <a16:creationId xmlns="" xmlns:a16="http://schemas.microsoft.com/office/drawing/2014/main" id="{5A9847EB-6EA7-45B3-AFA3-77E3821948D6}"/>
            </a:ext>
          </a:extLst>
        </xdr:cNvPr>
        <xdr:cNvSpPr/>
      </xdr:nvSpPr>
      <xdr:spPr>
        <a:xfrm>
          <a:off x="17999808" y="1792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74568</xdr:rowOff>
    </xdr:from>
    <xdr:to>
      <xdr:col>107</xdr:col>
      <xdr:colOff>50800</xdr:colOff>
      <xdr:row>106</xdr:row>
      <xdr:rowOff>82731</xdr:rowOff>
    </xdr:to>
    <xdr:cxnSp macro="">
      <xdr:nvCxnSpPr>
        <xdr:cNvPr id="749" name="直線コネクタ 748">
          <a:extLst>
            <a:ext uri="{FF2B5EF4-FFF2-40B4-BE49-F238E27FC236}">
              <a16:creationId xmlns="" xmlns:a16="http://schemas.microsoft.com/office/drawing/2014/main" id="{4F6449D8-493C-4945-B6A2-EFDB17CD9347}"/>
            </a:ext>
          </a:extLst>
        </xdr:cNvPr>
        <xdr:cNvCxnSpPr/>
      </xdr:nvCxnSpPr>
      <xdr:spPr>
        <a:xfrm flipV="1">
          <a:off x="18050608" y="17968673"/>
          <a:ext cx="81573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36830</xdr:rowOff>
    </xdr:from>
    <xdr:to>
      <xdr:col>98</xdr:col>
      <xdr:colOff>38100</xdr:colOff>
      <xdr:row>106</xdr:row>
      <xdr:rowOff>138430</xdr:rowOff>
    </xdr:to>
    <xdr:sp macro="" textlink="">
      <xdr:nvSpPr>
        <xdr:cNvPr id="750" name="楕円 749">
          <a:extLst>
            <a:ext uri="{FF2B5EF4-FFF2-40B4-BE49-F238E27FC236}">
              <a16:creationId xmlns="" xmlns:a16="http://schemas.microsoft.com/office/drawing/2014/main" id="{A5D3EBB8-09C5-4642-BFAA-AF254E58262C}"/>
            </a:ext>
          </a:extLst>
        </xdr:cNvPr>
        <xdr:cNvSpPr/>
      </xdr:nvSpPr>
      <xdr:spPr>
        <a:xfrm>
          <a:off x="17184077" y="17930935"/>
          <a:ext cx="86946"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82731</xdr:rowOff>
    </xdr:from>
    <xdr:to>
      <xdr:col>102</xdr:col>
      <xdr:colOff>114300</xdr:colOff>
      <xdr:row>106</xdr:row>
      <xdr:rowOff>87630</xdr:rowOff>
    </xdr:to>
    <xdr:cxnSp macro="">
      <xdr:nvCxnSpPr>
        <xdr:cNvPr id="751" name="直線コネクタ 750">
          <a:extLst>
            <a:ext uri="{FF2B5EF4-FFF2-40B4-BE49-F238E27FC236}">
              <a16:creationId xmlns="" xmlns:a16="http://schemas.microsoft.com/office/drawing/2014/main" id="{67A439BA-2EAE-46FB-89C6-F790936EF283}"/>
            </a:ext>
          </a:extLst>
        </xdr:cNvPr>
        <xdr:cNvCxnSpPr/>
      </xdr:nvCxnSpPr>
      <xdr:spPr>
        <a:xfrm flipV="1">
          <a:off x="17234877" y="17976836"/>
          <a:ext cx="815731"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752" name="n_1aveValue【庁舎】&#10;一人当たり面積">
          <a:extLst>
            <a:ext uri="{FF2B5EF4-FFF2-40B4-BE49-F238E27FC236}">
              <a16:creationId xmlns="" xmlns:a16="http://schemas.microsoft.com/office/drawing/2014/main" id="{DA50CD1D-234D-45AF-AD2E-9553C50E7D1C}"/>
            </a:ext>
          </a:extLst>
        </xdr:cNvPr>
        <xdr:cNvSpPr txBox="1"/>
      </xdr:nvSpPr>
      <xdr:spPr>
        <a:xfrm>
          <a:off x="19463804" y="1755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753" name="n_2aveValue【庁舎】&#10;一人当たり面積">
          <a:extLst>
            <a:ext uri="{FF2B5EF4-FFF2-40B4-BE49-F238E27FC236}">
              <a16:creationId xmlns="" xmlns:a16="http://schemas.microsoft.com/office/drawing/2014/main" id="{B838B03D-4619-4B14-97F1-C07FF6B9FBEE}"/>
            </a:ext>
          </a:extLst>
        </xdr:cNvPr>
        <xdr:cNvSpPr txBox="1"/>
      </xdr:nvSpPr>
      <xdr:spPr>
        <a:xfrm>
          <a:off x="18646119" y="1758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754" name="n_3aveValue【庁舎】&#10;一人当たり面積">
          <a:extLst>
            <a:ext uri="{FF2B5EF4-FFF2-40B4-BE49-F238E27FC236}">
              <a16:creationId xmlns="" xmlns:a16="http://schemas.microsoft.com/office/drawing/2014/main" id="{FB0FF8D6-B3B1-46D8-8124-1CAF17ED731B}"/>
            </a:ext>
          </a:extLst>
        </xdr:cNvPr>
        <xdr:cNvSpPr txBox="1"/>
      </xdr:nvSpPr>
      <xdr:spPr>
        <a:xfrm>
          <a:off x="17830389" y="1759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755" name="n_4aveValue【庁舎】&#10;一人当たり面積">
          <a:extLst>
            <a:ext uri="{FF2B5EF4-FFF2-40B4-BE49-F238E27FC236}">
              <a16:creationId xmlns="" xmlns:a16="http://schemas.microsoft.com/office/drawing/2014/main" id="{E9E0142B-7997-4778-A6EE-2AFA4C5E2561}"/>
            </a:ext>
          </a:extLst>
        </xdr:cNvPr>
        <xdr:cNvSpPr txBox="1"/>
      </xdr:nvSpPr>
      <xdr:spPr>
        <a:xfrm>
          <a:off x="17014658"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109963</xdr:rowOff>
    </xdr:from>
    <xdr:ext cx="469744" cy="259045"/>
    <xdr:sp macro="" textlink="">
      <xdr:nvSpPr>
        <xdr:cNvPr id="756" name="n_1mainValue【庁舎】&#10;一人当たり面積">
          <a:extLst>
            <a:ext uri="{FF2B5EF4-FFF2-40B4-BE49-F238E27FC236}">
              <a16:creationId xmlns="" xmlns:a16="http://schemas.microsoft.com/office/drawing/2014/main" id="{F64C8D5A-DA18-41B2-80E1-ABF3AC87338B}"/>
            </a:ext>
          </a:extLst>
        </xdr:cNvPr>
        <xdr:cNvSpPr txBox="1"/>
      </xdr:nvSpPr>
      <xdr:spPr>
        <a:xfrm>
          <a:off x="19463804" y="1800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116495</xdr:rowOff>
    </xdr:from>
    <xdr:ext cx="469744" cy="259045"/>
    <xdr:sp macro="" textlink="">
      <xdr:nvSpPr>
        <xdr:cNvPr id="757" name="n_2mainValue【庁舎】&#10;一人当たり面積">
          <a:extLst>
            <a:ext uri="{FF2B5EF4-FFF2-40B4-BE49-F238E27FC236}">
              <a16:creationId xmlns="" xmlns:a16="http://schemas.microsoft.com/office/drawing/2014/main" id="{251CE0F9-868B-494E-BB52-CC836611DE9B}"/>
            </a:ext>
          </a:extLst>
        </xdr:cNvPr>
        <xdr:cNvSpPr txBox="1"/>
      </xdr:nvSpPr>
      <xdr:spPr>
        <a:xfrm>
          <a:off x="18646119" y="1801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124658</xdr:rowOff>
    </xdr:from>
    <xdr:ext cx="469744" cy="259045"/>
    <xdr:sp macro="" textlink="">
      <xdr:nvSpPr>
        <xdr:cNvPr id="758" name="n_3mainValue【庁舎】&#10;一人当たり面積">
          <a:extLst>
            <a:ext uri="{FF2B5EF4-FFF2-40B4-BE49-F238E27FC236}">
              <a16:creationId xmlns="" xmlns:a16="http://schemas.microsoft.com/office/drawing/2014/main" id="{4A177444-4EAF-481B-A516-1D13BBF567A5}"/>
            </a:ext>
          </a:extLst>
        </xdr:cNvPr>
        <xdr:cNvSpPr txBox="1"/>
      </xdr:nvSpPr>
      <xdr:spPr>
        <a:xfrm>
          <a:off x="17830389" y="1801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129557</xdr:rowOff>
    </xdr:from>
    <xdr:ext cx="469744" cy="259045"/>
    <xdr:sp macro="" textlink="">
      <xdr:nvSpPr>
        <xdr:cNvPr id="759" name="n_4mainValue【庁舎】&#10;一人当たり面積">
          <a:extLst>
            <a:ext uri="{FF2B5EF4-FFF2-40B4-BE49-F238E27FC236}">
              <a16:creationId xmlns="" xmlns:a16="http://schemas.microsoft.com/office/drawing/2014/main" id="{8FAE7875-C659-4A9F-A3F8-4531BFA35CAF}"/>
            </a:ext>
          </a:extLst>
        </xdr:cNvPr>
        <xdr:cNvSpPr txBox="1"/>
      </xdr:nvSpPr>
      <xdr:spPr>
        <a:xfrm>
          <a:off x="17014658" y="1802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 xmlns:a16="http://schemas.microsoft.com/office/drawing/2014/main" id="{BA829F67-A239-4CFD-9746-A4C0CA09FB0D}"/>
            </a:ext>
          </a:extLst>
        </xdr:cNvPr>
        <xdr:cNvSpPr/>
      </xdr:nvSpPr>
      <xdr:spPr>
        <a:xfrm>
          <a:off x="703385" y="19132941"/>
          <a:ext cx="20550553" cy="18759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 xmlns:a16="http://schemas.microsoft.com/office/drawing/2014/main" id="{BB7CCEB4-542D-42C4-A190-4D4F39E2C9F3}"/>
            </a:ext>
          </a:extLst>
        </xdr:cNvPr>
        <xdr:cNvSpPr/>
      </xdr:nvSpPr>
      <xdr:spPr>
        <a:xfrm>
          <a:off x="703385" y="19196441"/>
          <a:ext cx="3555023" cy="24872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 xmlns:a16="http://schemas.microsoft.com/office/drawing/2014/main" id="{C38D69CB-73C7-4244-90A2-E35FF6BE86D8}"/>
            </a:ext>
          </a:extLst>
        </xdr:cNvPr>
        <xdr:cNvSpPr txBox="1"/>
      </xdr:nvSpPr>
      <xdr:spPr>
        <a:xfrm>
          <a:off x="779585" y="19445165"/>
          <a:ext cx="20385453" cy="1464799"/>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福祉施設と市民会館の老朽化が進んでいる。公共施設等総合管理計画と、令和２年度に各施設ごとに策定した個別施設計画に基づき計画的な更新を進めていく。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73025</xdr:rowOff>
    </xdr:from>
    <xdr:to>
      <xdr:col>64</xdr:col>
      <xdr:colOff>12700</xdr:colOff>
      <xdr:row>6</xdr:row>
      <xdr:rowOff>24130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661035" y="408305"/>
          <a:ext cx="1142174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60325</xdr:rowOff>
    </xdr:from>
    <xdr:to>
      <xdr:col>115</xdr:col>
      <xdr:colOff>25400</xdr:colOff>
      <xdr:row>5</xdr:row>
      <xdr:rowOff>104140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18181320" y="395605"/>
          <a:ext cx="3532505" cy="5467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85090</xdr:rowOff>
    </xdr:from>
    <xdr:to>
      <xdr:col>115</xdr:col>
      <xdr:colOff>6350</xdr:colOff>
      <xdr:row>5</xdr:row>
      <xdr:rowOff>78740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18206720" y="420370"/>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109220</xdr:rowOff>
    </xdr:from>
    <xdr:to>
      <xdr:col>114</xdr:col>
      <xdr:colOff>184150</xdr:colOff>
      <xdr:row>5</xdr:row>
      <xdr:rowOff>54610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18232120" y="444500"/>
          <a:ext cx="3451860" cy="44831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福岡県うきは市</a:t>
          </a:r>
        </a:p>
      </xdr:txBody>
    </xdr:sp>
    <xdr:clientData/>
  </xdr:twoCellAnchor>
  <xdr:twoCellAnchor>
    <xdr:from>
      <xdr:col>83</xdr:col>
      <xdr:colOff>6350</xdr:colOff>
      <xdr:row>2</xdr:row>
      <xdr:rowOff>60325</xdr:rowOff>
    </xdr:from>
    <xdr:to>
      <xdr:col>95</xdr:col>
      <xdr:colOff>152400</xdr:colOff>
      <xdr:row>5</xdr:row>
      <xdr:rowOff>104140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5659735" y="395605"/>
          <a:ext cx="2409190" cy="54673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85090</xdr:rowOff>
    </xdr:from>
    <xdr:to>
      <xdr:col>95</xdr:col>
      <xdr:colOff>133350</xdr:colOff>
      <xdr:row>5</xdr:row>
      <xdr:rowOff>78740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5685135" y="420370"/>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109220</xdr:rowOff>
    </xdr:from>
    <xdr:to>
      <xdr:col>95</xdr:col>
      <xdr:colOff>101600</xdr:colOff>
      <xdr:row>5</xdr:row>
      <xdr:rowOff>54610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5710535" y="444500"/>
          <a:ext cx="2307590" cy="44831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188595</xdr:colOff>
      <xdr:row>7</xdr:row>
      <xdr:rowOff>5715</xdr:rowOff>
    </xdr:from>
    <xdr:to>
      <xdr:col>50</xdr:col>
      <xdr:colOff>0</xdr:colOff>
      <xdr:row>17</xdr:row>
      <xdr:rowOff>49530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754380" y="1179195"/>
          <a:ext cx="8675370" cy="172021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36830</xdr:rowOff>
    </xdr:from>
    <xdr:to>
      <xdr:col>11</xdr:col>
      <xdr:colOff>44450</xdr:colOff>
      <xdr:row>17</xdr:row>
      <xdr:rowOff>36830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868680" y="1210310"/>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36830</xdr:rowOff>
    </xdr:from>
    <xdr:to>
      <xdr:col>16</xdr:col>
      <xdr:colOff>188595</xdr:colOff>
      <xdr:row>17</xdr:row>
      <xdr:rowOff>36830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074545" y="1210310"/>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28,916
28,613
117.46
19,427,564
18,613,203
690,465
8,780,627
12,500,974</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36830</xdr:rowOff>
    </xdr:from>
    <xdr:to>
      <xdr:col>24</xdr:col>
      <xdr:colOff>114300</xdr:colOff>
      <xdr:row>17</xdr:row>
      <xdr:rowOff>36830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263265" y="1210310"/>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54610</xdr:rowOff>
    </xdr:from>
    <xdr:to>
      <xdr:col>34</xdr:col>
      <xdr:colOff>50800</xdr:colOff>
      <xdr:row>13</xdr:row>
      <xdr:rowOff>41910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4640580" y="122809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54610</xdr:rowOff>
    </xdr:from>
    <xdr:to>
      <xdr:col>40</xdr:col>
      <xdr:colOff>63500</xdr:colOff>
      <xdr:row>13</xdr:row>
      <xdr:rowOff>41910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6463030" y="122809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54610</xdr:rowOff>
    </xdr:from>
    <xdr:to>
      <xdr:col>43</xdr:col>
      <xdr:colOff>133350</xdr:colOff>
      <xdr:row>13</xdr:row>
      <xdr:rowOff>41910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7670800" y="122809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36830</xdr:rowOff>
    </xdr:from>
    <xdr:to>
      <xdr:col>34</xdr:col>
      <xdr:colOff>50800</xdr:colOff>
      <xdr:row>15</xdr:row>
      <xdr:rowOff>151130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4640580" y="2048510"/>
          <a:ext cx="1822450" cy="6172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36830</xdr:rowOff>
    </xdr:from>
    <xdr:to>
      <xdr:col>50</xdr:col>
      <xdr:colOff>188595</xdr:colOff>
      <xdr:row>15</xdr:row>
      <xdr:rowOff>151130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6526530" y="2048510"/>
          <a:ext cx="3091815" cy="6172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5715</xdr:rowOff>
    </xdr:from>
    <xdr:to>
      <xdr:col>58</xdr:col>
      <xdr:colOff>0</xdr:colOff>
      <xdr:row>13</xdr:row>
      <xdr:rowOff>114935</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9650095" y="1179195"/>
          <a:ext cx="1288415" cy="111506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67310</xdr:rowOff>
    </xdr:from>
    <xdr:to>
      <xdr:col>58</xdr:col>
      <xdr:colOff>69850</xdr:colOff>
      <xdr:row>8</xdr:row>
      <xdr:rowOff>146050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9864090" y="124079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158750</xdr:rowOff>
    </xdr:from>
    <xdr:to>
      <xdr:col>58</xdr:col>
      <xdr:colOff>69850</xdr:colOff>
      <xdr:row>10</xdr:row>
      <xdr:rowOff>73025</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9864090" y="1499870"/>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146050</xdr:rowOff>
    </xdr:from>
    <xdr:to>
      <xdr:col>58</xdr:col>
      <xdr:colOff>69850</xdr:colOff>
      <xdr:row>14</xdr:row>
      <xdr:rowOff>96520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9864090" y="1822450"/>
          <a:ext cx="1144270"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151130</xdr:rowOff>
    </xdr:from>
    <xdr:to>
      <xdr:col>52</xdr:col>
      <xdr:colOff>69850</xdr:colOff>
      <xdr:row>7</xdr:row>
      <xdr:rowOff>151130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9726295" y="132461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121920</xdr:rowOff>
    </xdr:from>
    <xdr:to>
      <xdr:col>51</xdr:col>
      <xdr:colOff>188595</xdr:colOff>
      <xdr:row>11</xdr:row>
      <xdr:rowOff>91440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9806940" y="179832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121920</xdr:rowOff>
    </xdr:from>
    <xdr:to>
      <xdr:col>52</xdr:col>
      <xdr:colOff>69850</xdr:colOff>
      <xdr:row>10</xdr:row>
      <xdr:rowOff>121920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9726295" y="179832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20955</xdr:rowOff>
    </xdr:from>
    <xdr:to>
      <xdr:col>51</xdr:col>
      <xdr:colOff>188595</xdr:colOff>
      <xdr:row>12</xdr:row>
      <xdr:rowOff>154940</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9806940" y="203263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158750</xdr:rowOff>
    </xdr:from>
    <xdr:to>
      <xdr:col>52</xdr:col>
      <xdr:colOff>69850</xdr:colOff>
      <xdr:row>12</xdr:row>
      <xdr:rowOff>158750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9726295" y="217043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104140</xdr:rowOff>
    </xdr:from>
    <xdr:to>
      <xdr:col>52</xdr:col>
      <xdr:colOff>34925</xdr:colOff>
      <xdr:row>8</xdr:row>
      <xdr:rowOff>36830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9761220" y="1277620"/>
          <a:ext cx="8064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30480</xdr:rowOff>
    </xdr:from>
    <xdr:to>
      <xdr:col>52</xdr:col>
      <xdr:colOff>34925</xdr:colOff>
      <xdr:row>9</xdr:row>
      <xdr:rowOff>127635</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9761220" y="1539240"/>
          <a:ext cx="8064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91440</xdr:rowOff>
    </xdr:from>
    <xdr:ext cx="8804275" cy="245110"/>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699135" y="2941320"/>
          <a:ext cx="880427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182100" cy="247650"/>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699135" y="3190875"/>
          <a:ext cx="91821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85090</xdr:rowOff>
    </xdr:from>
    <xdr:ext cx="5751830" cy="241300"/>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699135" y="3437890"/>
          <a:ext cx="57518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18550" cy="247650"/>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699135" y="3688080"/>
          <a:ext cx="871855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78740</xdr:rowOff>
    </xdr:from>
    <xdr:ext cx="5954395" cy="24828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699135" y="3934460"/>
          <a:ext cx="59543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158750</xdr:rowOff>
    </xdr:from>
    <xdr:ext cx="8139430" cy="24066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699135" y="4182110"/>
          <a:ext cx="81394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73025</xdr:rowOff>
    </xdr:from>
    <xdr:ext cx="177800" cy="24320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699135" y="4431665"/>
          <a:ext cx="1778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41910</xdr:rowOff>
    </xdr:from>
    <xdr:to>
      <xdr:col>27</xdr:col>
      <xdr:colOff>184150</xdr:colOff>
      <xdr:row>31</xdr:row>
      <xdr:rowOff>17780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699135" y="4903470"/>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60325</xdr:rowOff>
    </xdr:from>
    <xdr:ext cx="1265555" cy="295275"/>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609090" y="5257165"/>
          <a:ext cx="126555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36830</xdr:rowOff>
    </xdr:from>
    <xdr:ext cx="1644015" cy="339725"/>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2861945" y="5233670"/>
          <a:ext cx="1644015" cy="3397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121920</xdr:rowOff>
    </xdr:from>
    <xdr:to>
      <xdr:col>35</xdr:col>
      <xdr:colOff>95250</xdr:colOff>
      <xdr:row>32</xdr:row>
      <xdr:rowOff>36830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318760" y="5151120"/>
          <a:ext cx="137731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140335</xdr:rowOff>
    </xdr:from>
    <xdr:to>
      <xdr:col>35</xdr:col>
      <xdr:colOff>95250</xdr:colOff>
      <xdr:row>33</xdr:row>
      <xdr:rowOff>54610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318760" y="5337175"/>
          <a:ext cx="1377315"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121920</xdr:rowOff>
    </xdr:from>
    <xdr:to>
      <xdr:col>42</xdr:col>
      <xdr:colOff>25400</xdr:colOff>
      <xdr:row>32</xdr:row>
      <xdr:rowOff>36830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6802120" y="5151120"/>
          <a:ext cx="11442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140335</xdr:rowOff>
    </xdr:from>
    <xdr:to>
      <xdr:col>42</xdr:col>
      <xdr:colOff>25400</xdr:colOff>
      <xdr:row>33</xdr:row>
      <xdr:rowOff>54610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6802120" y="5337175"/>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121920</xdr:rowOff>
    </xdr:from>
    <xdr:to>
      <xdr:col>49</xdr:col>
      <xdr:colOff>19050</xdr:colOff>
      <xdr:row>32</xdr:row>
      <xdr:rowOff>36830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8115935" y="5151120"/>
          <a:ext cx="11442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31</xdr:row>
      <xdr:rowOff>140335</xdr:rowOff>
    </xdr:from>
    <xdr:to>
      <xdr:col>49</xdr:col>
      <xdr:colOff>19050</xdr:colOff>
      <xdr:row>33</xdr:row>
      <xdr:rowOff>54610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8115935" y="5337175"/>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114935</xdr:rowOff>
    </xdr:from>
    <xdr:to>
      <xdr:col>27</xdr:col>
      <xdr:colOff>184150</xdr:colOff>
      <xdr:row>47</xdr:row>
      <xdr:rowOff>127635</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699135" y="564705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114935</xdr:rowOff>
    </xdr:from>
    <xdr:to>
      <xdr:col>57</xdr:col>
      <xdr:colOff>120650</xdr:colOff>
      <xdr:row>47</xdr:row>
      <xdr:rowOff>127635</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5445760" y="564705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114935</xdr:rowOff>
    </xdr:from>
    <xdr:to>
      <xdr:col>46</xdr:col>
      <xdr:colOff>188595</xdr:colOff>
      <xdr:row>35</xdr:row>
      <xdr:rowOff>30480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5445760" y="5647055"/>
          <a:ext cx="3418205"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91440</xdr:rowOff>
    </xdr:from>
    <xdr:to>
      <xdr:col>56</xdr:col>
      <xdr:colOff>188595</xdr:colOff>
      <xdr:row>47</xdr:row>
      <xdr:rowOff>67310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5551805" y="5958840"/>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人口減少（平成</a:t>
          </a:r>
          <a:r>
            <a:rPr kumimoji="1" lang="en-US" altLang="ja-JP" sz="1300">
              <a:latin typeface="ＭＳ Ｐゴシック"/>
              <a:ea typeface="ＭＳ Ｐゴシック"/>
            </a:rPr>
            <a:t>28</a:t>
          </a:r>
          <a:r>
            <a:rPr kumimoji="1" lang="ja-JP" altLang="en-US" sz="1300">
              <a:latin typeface="ＭＳ Ｐゴシック"/>
              <a:ea typeface="ＭＳ Ｐゴシック"/>
            </a:rPr>
            <a:t>年度より▲6.0%）や高齢化率の上昇（平成</a:t>
          </a:r>
          <a:r>
            <a:rPr kumimoji="1" lang="en-US" altLang="ja-JP" sz="1300">
              <a:latin typeface="ＭＳ Ｐゴシック"/>
              <a:ea typeface="ＭＳ Ｐゴシック"/>
            </a:rPr>
            <a:t>28</a:t>
          </a:r>
          <a:r>
            <a:rPr kumimoji="1" lang="ja-JP" altLang="en-US" sz="1300">
              <a:latin typeface="ＭＳ Ｐゴシック"/>
              <a:ea typeface="ＭＳ Ｐゴシック"/>
            </a:rPr>
            <a:t>年度より+3</a:t>
          </a:r>
          <a:r>
            <a:rPr kumimoji="1" lang="en-US" altLang="ja-JP" sz="1300">
              <a:latin typeface="ＭＳ Ｐゴシック"/>
              <a:ea typeface="ＭＳ Ｐゴシック"/>
            </a:rPr>
            <a:t>.1ポイント</a:t>
          </a:r>
          <a:r>
            <a:rPr kumimoji="1" lang="ja-JP" altLang="en-US" sz="1300">
              <a:latin typeface="ＭＳ Ｐゴシック"/>
              <a:ea typeface="ＭＳ Ｐゴシック"/>
            </a:rPr>
            <a:t>）等で財政力指数は全国平均より低くなっているが、類似団体と比較すると平均的な数字となっており、ほぼ横ばいで推移している。財政力指数を上げるため、定員管理・給与の適正化並びに投資的経費を抑制する等による歳出削減を図るとともに、企業誘致や移住定住の促進等による税収の増を図り、滞納者への徴収強化等を行い財政基盤の強化に努める。</a:t>
          </a:r>
        </a:p>
      </xdr:txBody>
    </xdr:sp>
    <xdr:clientData/>
  </xdr:twoCellAnchor>
  <xdr:twoCellAnchor>
    <xdr:from>
      <xdr:col>3</xdr:col>
      <xdr:colOff>133350</xdr:colOff>
      <xdr:row>47</xdr:row>
      <xdr:rowOff>127635</xdr:rowOff>
    </xdr:from>
    <xdr:to>
      <xdr:col>27</xdr:col>
      <xdr:colOff>184150</xdr:colOff>
      <xdr:row>47</xdr:row>
      <xdr:rowOff>127635</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699135" y="80067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155575</xdr:rowOff>
    </xdr:from>
    <xdr:ext cx="762000" cy="24320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786701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71755</xdr:rowOff>
    </xdr:from>
    <xdr:to>
      <xdr:col>27</xdr:col>
      <xdr:colOff>184150</xdr:colOff>
      <xdr:row>45</xdr:row>
      <xdr:rowOff>71755</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699135" y="76155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98425</xdr:rowOff>
    </xdr:from>
    <xdr:ext cx="762000" cy="247650"/>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47458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69913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41275</xdr:rowOff>
    </xdr:from>
    <xdr:ext cx="762000" cy="24701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08215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121920</xdr:rowOff>
    </xdr:from>
    <xdr:to>
      <xdr:col>27</xdr:col>
      <xdr:colOff>184150</xdr:colOff>
      <xdr:row>40</xdr:row>
      <xdr:rowOff>121920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699135" y="68275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149225</xdr:rowOff>
    </xdr:from>
    <xdr:ext cx="762000" cy="247650"/>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68718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64770</xdr:rowOff>
    </xdr:from>
    <xdr:to>
      <xdr:col>27</xdr:col>
      <xdr:colOff>184150</xdr:colOff>
      <xdr:row>38</xdr:row>
      <xdr:rowOff>64770</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699135" y="64350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93345</xdr:rowOff>
    </xdr:from>
    <xdr:ext cx="762000" cy="247650"/>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296025"/>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6985</xdr:rowOff>
    </xdr:from>
    <xdr:to>
      <xdr:col>27</xdr:col>
      <xdr:colOff>184150</xdr:colOff>
      <xdr:row>36</xdr:row>
      <xdr:rowOff>6985</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699135" y="60420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36195</xdr:rowOff>
    </xdr:from>
    <xdr:ext cx="762000" cy="241300"/>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590359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114935</xdr:rowOff>
    </xdr:from>
    <xdr:to>
      <xdr:col>27</xdr:col>
      <xdr:colOff>184150</xdr:colOff>
      <xdr:row>33</xdr:row>
      <xdr:rowOff>114935</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699135" y="5647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143510</xdr:rowOff>
    </xdr:from>
    <xdr:ext cx="762000" cy="24066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50799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114935</xdr:rowOff>
    </xdr:from>
    <xdr:to>
      <xdr:col>27</xdr:col>
      <xdr:colOff>184150</xdr:colOff>
      <xdr:row>47</xdr:row>
      <xdr:rowOff>127635</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699135" y="564705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142875</xdr:rowOff>
    </xdr:from>
    <xdr:to>
      <xdr:col>23</xdr:col>
      <xdr:colOff>133350</xdr:colOff>
      <xdr:row>45</xdr:row>
      <xdr:rowOff>90170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471035" y="6177915"/>
          <a:ext cx="0" cy="1456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62230</xdr:rowOff>
    </xdr:from>
    <xdr:ext cx="762000" cy="247650"/>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4538980" y="760603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90170</xdr:rowOff>
    </xdr:from>
    <xdr:to>
      <xdr:col>24</xdr:col>
      <xdr:colOff>12700</xdr:colOff>
      <xdr:row>45</xdr:row>
      <xdr:rowOff>90170</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382135" y="76339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60960</xdr:rowOff>
    </xdr:from>
    <xdr:ext cx="762000" cy="247650"/>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4538980" y="592836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0.93</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142875</xdr:rowOff>
    </xdr:from>
    <xdr:to>
      <xdr:col>24</xdr:col>
      <xdr:colOff>12700</xdr:colOff>
      <xdr:row>36</xdr:row>
      <xdr:rowOff>142875</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382135" y="617791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33655</xdr:rowOff>
    </xdr:from>
    <xdr:to>
      <xdr:col>23</xdr:col>
      <xdr:colOff>133350</xdr:colOff>
      <xdr:row>43</xdr:row>
      <xdr:rowOff>52705</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flipV="1">
          <a:off x="3716655" y="7242175"/>
          <a:ext cx="7543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145415</xdr:rowOff>
    </xdr:from>
    <xdr:ext cx="762000" cy="241300"/>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4538980" y="7018655"/>
          <a:ext cx="76200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128905</xdr:rowOff>
    </xdr:from>
    <xdr:to>
      <xdr:col>23</xdr:col>
      <xdr:colOff>184150</xdr:colOff>
      <xdr:row>43</xdr:row>
      <xdr:rowOff>61595</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420235" y="71697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52705</xdr:rowOff>
    </xdr:from>
    <xdr:to>
      <xdr:col>19</xdr:col>
      <xdr:colOff>133350</xdr:colOff>
      <xdr:row>43</xdr:row>
      <xdr:rowOff>52705</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2911475" y="7261225"/>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128905</xdr:rowOff>
    </xdr:from>
    <xdr:to>
      <xdr:col>19</xdr:col>
      <xdr:colOff>184150</xdr:colOff>
      <xdr:row>43</xdr:row>
      <xdr:rowOff>61595</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3665855" y="71697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72390</xdr:rowOff>
    </xdr:from>
    <xdr:ext cx="736600" cy="243840"/>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377565" y="6945630"/>
          <a:ext cx="7366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52705</xdr:rowOff>
    </xdr:from>
    <xdr:to>
      <xdr:col>15</xdr:col>
      <xdr:colOff>82550</xdr:colOff>
      <xdr:row>43</xdr:row>
      <xdr:rowOff>71755</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flipV="1">
          <a:off x="2106295" y="7261225"/>
          <a:ext cx="8051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148590</xdr:rowOff>
    </xdr:from>
    <xdr:to>
      <xdr:col>15</xdr:col>
      <xdr:colOff>133350</xdr:colOff>
      <xdr:row>43</xdr:row>
      <xdr:rowOff>82550</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2860675" y="718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92075</xdr:rowOff>
    </xdr:from>
    <xdr:ext cx="755015" cy="245110"/>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572385" y="6965315"/>
          <a:ext cx="7550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43</xdr:row>
      <xdr:rowOff>71755</xdr:rowOff>
    </xdr:from>
    <xdr:to>
      <xdr:col>11</xdr:col>
      <xdr:colOff>31750</xdr:colOff>
      <xdr:row>43</xdr:row>
      <xdr:rowOff>71755</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a:off x="1320165" y="7280275"/>
          <a:ext cx="786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42</xdr:row>
      <xdr:rowOff>148590</xdr:rowOff>
    </xdr:from>
    <xdr:to>
      <xdr:col>11</xdr:col>
      <xdr:colOff>82550</xdr:colOff>
      <xdr:row>43</xdr:row>
      <xdr:rowOff>82550</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074545" y="71894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92075</xdr:rowOff>
    </xdr:from>
    <xdr:ext cx="762000" cy="245110"/>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767205" y="6965315"/>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148590</xdr:rowOff>
    </xdr:from>
    <xdr:to>
      <xdr:col>7</xdr:col>
      <xdr:colOff>31750</xdr:colOff>
      <xdr:row>43</xdr:row>
      <xdr:rowOff>82550</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271270" y="718947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92075</xdr:rowOff>
    </xdr:from>
    <xdr:ext cx="755015" cy="245110"/>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962025" y="6965315"/>
          <a:ext cx="7550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125730</xdr:rowOff>
    </xdr:from>
    <xdr:ext cx="762000" cy="241300"/>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276090" y="800481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125730</xdr:rowOff>
    </xdr:from>
    <xdr:ext cx="762000" cy="241300"/>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521710" y="800481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125730</xdr:rowOff>
    </xdr:from>
    <xdr:ext cx="755015" cy="241300"/>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2716530" y="8004810"/>
          <a:ext cx="7550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125730</xdr:rowOff>
    </xdr:from>
    <xdr:ext cx="762000" cy="241300"/>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1911350" y="800481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125730</xdr:rowOff>
    </xdr:from>
    <xdr:ext cx="762000" cy="241300"/>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127125" y="800481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148590</xdr:rowOff>
    </xdr:from>
    <xdr:to>
      <xdr:col>23</xdr:col>
      <xdr:colOff>184150</xdr:colOff>
      <xdr:row>43</xdr:row>
      <xdr:rowOff>82550</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420235" y="718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122555</xdr:rowOff>
    </xdr:from>
    <xdr:ext cx="762000" cy="241300"/>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4538980" y="716343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4445</xdr:rowOff>
    </xdr:from>
    <xdr:to>
      <xdr:col>19</xdr:col>
      <xdr:colOff>184150</xdr:colOff>
      <xdr:row>43</xdr:row>
      <xdr:rowOff>101600</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3665855" y="721296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86995</xdr:rowOff>
    </xdr:from>
    <xdr:ext cx="736600" cy="24066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377565" y="7295515"/>
          <a:ext cx="7366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4445</xdr:rowOff>
    </xdr:from>
    <xdr:to>
      <xdr:col>15</xdr:col>
      <xdr:colOff>133350</xdr:colOff>
      <xdr:row>43</xdr:row>
      <xdr:rowOff>101600</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2860675" y="721296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86995</xdr:rowOff>
    </xdr:from>
    <xdr:ext cx="755015" cy="24066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572385" y="7295515"/>
          <a:ext cx="75501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43</xdr:row>
      <xdr:rowOff>22860</xdr:rowOff>
    </xdr:from>
    <xdr:to>
      <xdr:col>11</xdr:col>
      <xdr:colOff>82550</xdr:colOff>
      <xdr:row>43</xdr:row>
      <xdr:rowOff>120015</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074545" y="723138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106045</xdr:rowOff>
    </xdr:from>
    <xdr:ext cx="762000" cy="241300"/>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767205" y="731456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22860</xdr:rowOff>
    </xdr:from>
    <xdr:to>
      <xdr:col>7</xdr:col>
      <xdr:colOff>31750</xdr:colOff>
      <xdr:row>43</xdr:row>
      <xdr:rowOff>120015</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271270" y="7231380"/>
          <a:ext cx="8064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106045</xdr:rowOff>
    </xdr:from>
    <xdr:ext cx="755015" cy="241300"/>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962025" y="7314565"/>
          <a:ext cx="7550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78740</xdr:rowOff>
    </xdr:from>
    <xdr:to>
      <xdr:col>27</xdr:col>
      <xdr:colOff>184150</xdr:colOff>
      <xdr:row>53</xdr:row>
      <xdr:rowOff>54610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699135" y="8628380"/>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96520</xdr:rowOff>
    </xdr:from>
    <xdr:ext cx="1438910" cy="295275"/>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525905" y="8981440"/>
          <a:ext cx="1438910"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73025</xdr:rowOff>
    </xdr:from>
    <xdr:ext cx="1644015" cy="336550"/>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2945130" y="8957945"/>
          <a:ext cx="1644015" cy="3365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158750</xdr:rowOff>
    </xdr:from>
    <xdr:to>
      <xdr:col>35</xdr:col>
      <xdr:colOff>95250</xdr:colOff>
      <xdr:row>54</xdr:row>
      <xdr:rowOff>73025</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318760" y="8876030"/>
          <a:ext cx="1377315"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91440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318760" y="9065260"/>
          <a:ext cx="137731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158750</xdr:rowOff>
    </xdr:from>
    <xdr:to>
      <xdr:col>42</xdr:col>
      <xdr:colOff>25400</xdr:colOff>
      <xdr:row>54</xdr:row>
      <xdr:rowOff>73025</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6802120" y="8876030"/>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91440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6802120" y="906526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158750</xdr:rowOff>
    </xdr:from>
    <xdr:to>
      <xdr:col>49</xdr:col>
      <xdr:colOff>19050</xdr:colOff>
      <xdr:row>54</xdr:row>
      <xdr:rowOff>73025</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8115935" y="8876030"/>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54</xdr:row>
      <xdr:rowOff>12700</xdr:rowOff>
    </xdr:from>
    <xdr:to>
      <xdr:col>49</xdr:col>
      <xdr:colOff>19050</xdr:colOff>
      <xdr:row>55</xdr:row>
      <xdr:rowOff>91440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8115935" y="906526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151130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699135" y="9371330"/>
          <a:ext cx="4577080" cy="236347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151130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5445760" y="9371330"/>
          <a:ext cx="5424805" cy="2363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151130</xdr:rowOff>
    </xdr:from>
    <xdr:to>
      <xdr:col>46</xdr:col>
      <xdr:colOff>188595</xdr:colOff>
      <xdr:row>57</xdr:row>
      <xdr:rowOff>67310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5445760" y="9371330"/>
          <a:ext cx="3418205"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127635</xdr:rowOff>
    </xdr:from>
    <xdr:to>
      <xdr:col>56</xdr:col>
      <xdr:colOff>188595</xdr:colOff>
      <xdr:row>69</xdr:row>
      <xdr:rowOff>104140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5551805" y="9683115"/>
          <a:ext cx="5198110" cy="198818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30年度は臨時財政対策債を借り入れず、一般財源が減少したことにより一時的に経常収支比率が上昇したが、令和元年度は臨時経済対策債を借り入れたことで経常収支比率は改善された。一方歳出では、新型コロナウイルス感染症の影響で医療機関への受診控えによる生活保護扶助費の減少、一部事務組合の負担金の減少等があったことも改善（▲3.2ポイント）した要因である。今後も事務事業の見直しを進めるとともに、優先度の低い事務事業については廃止、縮小を進め、経常経費の削減に努める。</a:t>
          </a:r>
        </a:p>
      </xdr:txBody>
    </xdr:sp>
    <xdr:clientData/>
  </xdr:twoCellAnchor>
  <xdr:oneCellAnchor>
    <xdr:from>
      <xdr:col>3</xdr:col>
      <xdr:colOff>95250</xdr:colOff>
      <xdr:row>54</xdr:row>
      <xdr:rowOff>133350</xdr:rowOff>
    </xdr:from>
    <xdr:ext cx="298450" cy="215265"/>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661035" y="9185910"/>
          <a:ext cx="29845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4193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595735"/>
          <a:ext cx="7620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162560</xdr:rowOff>
    </xdr:from>
    <xdr:to>
      <xdr:col>27</xdr:col>
      <xdr:colOff>184150</xdr:colOff>
      <xdr:row>67</xdr:row>
      <xdr:rowOff>162560</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699135" y="113944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26035</xdr:rowOff>
    </xdr:from>
    <xdr:ext cx="762000" cy="24828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2579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160655</xdr:rowOff>
    </xdr:from>
    <xdr:to>
      <xdr:col>27</xdr:col>
      <xdr:colOff>184150</xdr:colOff>
      <xdr:row>65</xdr:row>
      <xdr:rowOff>160655</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699135" y="11057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24130</xdr:rowOff>
    </xdr:from>
    <xdr:ext cx="762000" cy="24828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092073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159385</xdr:rowOff>
    </xdr:from>
    <xdr:to>
      <xdr:col>27</xdr:col>
      <xdr:colOff>184150</xdr:colOff>
      <xdr:row>63</xdr:row>
      <xdr:rowOff>159385</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699135" y="107207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22225</xdr:rowOff>
    </xdr:from>
    <xdr:ext cx="762000" cy="24828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5835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157480</xdr:rowOff>
    </xdr:from>
    <xdr:to>
      <xdr:col>27</xdr:col>
      <xdr:colOff>184150</xdr:colOff>
      <xdr:row>61</xdr:row>
      <xdr:rowOff>157480</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699135" y="103835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20955</xdr:rowOff>
    </xdr:from>
    <xdr:ext cx="762000" cy="246380"/>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24699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155575</xdr:rowOff>
    </xdr:from>
    <xdr:to>
      <xdr:col>27</xdr:col>
      <xdr:colOff>184150</xdr:colOff>
      <xdr:row>59</xdr:row>
      <xdr:rowOff>155575</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699135" y="100463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19050</xdr:rowOff>
    </xdr:from>
    <xdr:ext cx="762000" cy="24701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90981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153035</xdr:rowOff>
    </xdr:from>
    <xdr:to>
      <xdr:col>27</xdr:col>
      <xdr:colOff>184150</xdr:colOff>
      <xdr:row>57</xdr:row>
      <xdr:rowOff>153035</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699135" y="9708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17145</xdr:rowOff>
    </xdr:from>
    <xdr:ext cx="762000" cy="243840"/>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57262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151130</xdr:rowOff>
    </xdr:from>
    <xdr:to>
      <xdr:col>27</xdr:col>
      <xdr:colOff>184150</xdr:colOff>
      <xdr:row>55</xdr:row>
      <xdr:rowOff>151130</xdr:rowOff>
    </xdr:to>
    <xdr:cxnSp macro="">
      <xdr:nvCxnSpPr>
        <xdr:cNvPr id="126" name="直線コネクタ 125">
          <a:extLst>
            <a:ext uri="{FF2B5EF4-FFF2-40B4-BE49-F238E27FC236}">
              <a16:creationId xmlns="" xmlns:a16="http://schemas.microsoft.com/office/drawing/2014/main" id="{00000000-0008-0000-0300-00007E000000}"/>
            </a:ext>
          </a:extLst>
        </xdr:cNvPr>
        <xdr:cNvCxnSpPr/>
      </xdr:nvCxnSpPr>
      <xdr:spPr>
        <a:xfrm>
          <a:off x="699135" y="9371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41300"/>
    <xdr:sp macro="" textlink="">
      <xdr:nvSpPr>
        <xdr:cNvPr id="127" name="テキスト ボックス 126">
          <a:extLst>
            <a:ext uri="{FF2B5EF4-FFF2-40B4-BE49-F238E27FC236}">
              <a16:creationId xmlns="" xmlns:a16="http://schemas.microsoft.com/office/drawing/2014/main" id="{00000000-0008-0000-0300-00007F000000}"/>
            </a:ext>
          </a:extLst>
        </xdr:cNvPr>
        <xdr:cNvSpPr txBox="1"/>
      </xdr:nvSpPr>
      <xdr:spPr>
        <a:xfrm>
          <a:off x="0" y="923671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151130</xdr:rowOff>
    </xdr:from>
    <xdr:to>
      <xdr:col>27</xdr:col>
      <xdr:colOff>184150</xdr:colOff>
      <xdr:row>70</xdr:row>
      <xdr:rowOff>0</xdr:rowOff>
    </xdr:to>
    <xdr:sp macro="" textlink="">
      <xdr:nvSpPr>
        <xdr:cNvPr id="128" name="財政構造の弾力性グラフ枠">
          <a:extLst>
            <a:ext uri="{FF2B5EF4-FFF2-40B4-BE49-F238E27FC236}">
              <a16:creationId xmlns="" xmlns:a16="http://schemas.microsoft.com/office/drawing/2014/main" id="{00000000-0008-0000-0300-000080000000}"/>
            </a:ext>
          </a:extLst>
        </xdr:cNvPr>
        <xdr:cNvSpPr/>
      </xdr:nvSpPr>
      <xdr:spPr>
        <a:xfrm>
          <a:off x="699135" y="9371330"/>
          <a:ext cx="4577080" cy="2363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55245</xdr:rowOff>
    </xdr:from>
    <xdr:to>
      <xdr:col>23</xdr:col>
      <xdr:colOff>133350</xdr:colOff>
      <xdr:row>66</xdr:row>
      <xdr:rowOff>158750</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flipV="1">
          <a:off x="4471035" y="9778365"/>
          <a:ext cx="0" cy="14446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130810</xdr:rowOff>
    </xdr:from>
    <xdr:ext cx="762000" cy="247015"/>
    <xdr:sp macro="" textlink="">
      <xdr:nvSpPr>
        <xdr:cNvPr id="130" name="財政構造の弾力性最小値テキスト">
          <a:extLst>
            <a:ext uri="{FF2B5EF4-FFF2-40B4-BE49-F238E27FC236}">
              <a16:creationId xmlns="" xmlns:a16="http://schemas.microsoft.com/office/drawing/2014/main" id="{00000000-0008-0000-0300-000082000000}"/>
            </a:ext>
          </a:extLst>
        </xdr:cNvPr>
        <xdr:cNvSpPr txBox="1"/>
      </xdr:nvSpPr>
      <xdr:spPr>
        <a:xfrm>
          <a:off x="4538980" y="11195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158750</xdr:rowOff>
    </xdr:from>
    <xdr:to>
      <xdr:col>24</xdr:col>
      <xdr:colOff>12700</xdr:colOff>
      <xdr:row>66</xdr:row>
      <xdr:rowOff>158750</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382135" y="112229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137795</xdr:rowOff>
    </xdr:from>
    <xdr:ext cx="762000" cy="244475"/>
    <xdr:sp macro="" textlink="">
      <xdr:nvSpPr>
        <xdr:cNvPr id="132" name="財政構造の弾力性最大値テキスト">
          <a:extLst>
            <a:ext uri="{FF2B5EF4-FFF2-40B4-BE49-F238E27FC236}">
              <a16:creationId xmlns="" xmlns:a16="http://schemas.microsoft.com/office/drawing/2014/main" id="{00000000-0008-0000-0300-000084000000}"/>
            </a:ext>
          </a:extLst>
        </xdr:cNvPr>
        <xdr:cNvSpPr txBox="1"/>
      </xdr:nvSpPr>
      <xdr:spPr>
        <a:xfrm>
          <a:off x="4538980" y="952563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55245</xdr:rowOff>
    </xdr:from>
    <xdr:to>
      <xdr:col>24</xdr:col>
      <xdr:colOff>12700</xdr:colOff>
      <xdr:row>58</xdr:row>
      <xdr:rowOff>55245</xdr:rowOff>
    </xdr:to>
    <xdr:cxnSp macro="">
      <xdr:nvCxnSpPr>
        <xdr:cNvPr id="133" name="直線コネクタ 132">
          <a:extLst>
            <a:ext uri="{FF2B5EF4-FFF2-40B4-BE49-F238E27FC236}">
              <a16:creationId xmlns="" xmlns:a16="http://schemas.microsoft.com/office/drawing/2014/main" id="{00000000-0008-0000-0300-000085000000}"/>
            </a:ext>
          </a:extLst>
        </xdr:cNvPr>
        <xdr:cNvCxnSpPr/>
      </xdr:nvCxnSpPr>
      <xdr:spPr>
        <a:xfrm>
          <a:off x="4382135" y="97783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106045</xdr:rowOff>
    </xdr:from>
    <xdr:to>
      <xdr:col>23</xdr:col>
      <xdr:colOff>133350</xdr:colOff>
      <xdr:row>60</xdr:row>
      <xdr:rowOff>48260</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flipV="1">
          <a:off x="3716655" y="9996805"/>
          <a:ext cx="75438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162560</xdr:rowOff>
    </xdr:from>
    <xdr:ext cx="762000" cy="241300"/>
    <xdr:sp macro="" textlink="">
      <xdr:nvSpPr>
        <xdr:cNvPr id="135" name="財政構造の弾力性平均値テキスト">
          <a:extLst>
            <a:ext uri="{FF2B5EF4-FFF2-40B4-BE49-F238E27FC236}">
              <a16:creationId xmlns="" xmlns:a16="http://schemas.microsoft.com/office/drawing/2014/main" id="{00000000-0008-0000-0300-000087000000}"/>
            </a:ext>
          </a:extLst>
        </xdr:cNvPr>
        <xdr:cNvSpPr txBox="1"/>
      </xdr:nvSpPr>
      <xdr:spPr>
        <a:xfrm>
          <a:off x="4538980" y="10053320"/>
          <a:ext cx="76200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24765</xdr:rowOff>
    </xdr:from>
    <xdr:to>
      <xdr:col>23</xdr:col>
      <xdr:colOff>184150</xdr:colOff>
      <xdr:row>60</xdr:row>
      <xdr:rowOff>122555</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420235" y="100831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48260</xdr:rowOff>
    </xdr:from>
    <xdr:to>
      <xdr:col>19</xdr:col>
      <xdr:colOff>133350</xdr:colOff>
      <xdr:row>61</xdr:row>
      <xdr:rowOff>93980</xdr:rowOff>
    </xdr:to>
    <xdr:cxnSp macro="">
      <xdr:nvCxnSpPr>
        <xdr:cNvPr id="137" name="直線コネクタ 136">
          <a:extLst>
            <a:ext uri="{FF2B5EF4-FFF2-40B4-BE49-F238E27FC236}">
              <a16:creationId xmlns="" xmlns:a16="http://schemas.microsoft.com/office/drawing/2014/main" id="{00000000-0008-0000-0300-000089000000}"/>
            </a:ext>
          </a:extLst>
        </xdr:cNvPr>
        <xdr:cNvCxnSpPr/>
      </xdr:nvCxnSpPr>
      <xdr:spPr>
        <a:xfrm flipV="1">
          <a:off x="2911475" y="10106660"/>
          <a:ext cx="80518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64770</xdr:rowOff>
    </xdr:from>
    <xdr:to>
      <xdr:col>19</xdr:col>
      <xdr:colOff>184150</xdr:colOff>
      <xdr:row>60</xdr:row>
      <xdr:rowOff>162560</xdr:rowOff>
    </xdr:to>
    <xdr:sp macro="" textlink="">
      <xdr:nvSpPr>
        <xdr:cNvPr id="138" name="フローチャート: 判断 137">
          <a:extLst>
            <a:ext uri="{FF2B5EF4-FFF2-40B4-BE49-F238E27FC236}">
              <a16:creationId xmlns="" xmlns:a16="http://schemas.microsoft.com/office/drawing/2014/main" id="{00000000-0008-0000-0300-00008A000000}"/>
            </a:ext>
          </a:extLst>
        </xdr:cNvPr>
        <xdr:cNvSpPr/>
      </xdr:nvSpPr>
      <xdr:spPr>
        <a:xfrm>
          <a:off x="3665855" y="10123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147955</xdr:rowOff>
    </xdr:from>
    <xdr:ext cx="736600" cy="245110"/>
    <xdr:sp macro="" textlink="">
      <xdr:nvSpPr>
        <xdr:cNvPr id="139" name="テキスト ボックス 138">
          <a:extLst>
            <a:ext uri="{FF2B5EF4-FFF2-40B4-BE49-F238E27FC236}">
              <a16:creationId xmlns="" xmlns:a16="http://schemas.microsoft.com/office/drawing/2014/main" id="{00000000-0008-0000-0300-00008B000000}"/>
            </a:ext>
          </a:extLst>
        </xdr:cNvPr>
        <xdr:cNvSpPr txBox="1"/>
      </xdr:nvSpPr>
      <xdr:spPr>
        <a:xfrm>
          <a:off x="3377565" y="10206355"/>
          <a:ext cx="7366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106680</xdr:rowOff>
    </xdr:from>
    <xdr:to>
      <xdr:col>15</xdr:col>
      <xdr:colOff>82550</xdr:colOff>
      <xdr:row>61</xdr:row>
      <xdr:rowOff>93980</xdr:rowOff>
    </xdr:to>
    <xdr:cxnSp macro="">
      <xdr:nvCxnSpPr>
        <xdr:cNvPr id="140" name="直線コネクタ 139">
          <a:extLst>
            <a:ext uri="{FF2B5EF4-FFF2-40B4-BE49-F238E27FC236}">
              <a16:creationId xmlns="" xmlns:a16="http://schemas.microsoft.com/office/drawing/2014/main" id="{00000000-0008-0000-0300-00008C000000}"/>
            </a:ext>
          </a:extLst>
        </xdr:cNvPr>
        <xdr:cNvCxnSpPr/>
      </xdr:nvCxnSpPr>
      <xdr:spPr>
        <a:xfrm>
          <a:off x="2106295" y="10165080"/>
          <a:ext cx="80518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41275</xdr:rowOff>
    </xdr:from>
    <xdr:to>
      <xdr:col>15</xdr:col>
      <xdr:colOff>133350</xdr:colOff>
      <xdr:row>60</xdr:row>
      <xdr:rowOff>139065</xdr:rowOff>
    </xdr:to>
    <xdr:sp macro="" textlink="">
      <xdr:nvSpPr>
        <xdr:cNvPr id="141" name="フローチャート: 判断 140">
          <a:extLst>
            <a:ext uri="{FF2B5EF4-FFF2-40B4-BE49-F238E27FC236}">
              <a16:creationId xmlns="" xmlns:a16="http://schemas.microsoft.com/office/drawing/2014/main" id="{00000000-0008-0000-0300-00008D000000}"/>
            </a:ext>
          </a:extLst>
        </xdr:cNvPr>
        <xdr:cNvSpPr/>
      </xdr:nvSpPr>
      <xdr:spPr>
        <a:xfrm>
          <a:off x="2860675" y="10099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148590</xdr:rowOff>
    </xdr:from>
    <xdr:ext cx="755015" cy="245110"/>
    <xdr:sp macro="" textlink="">
      <xdr:nvSpPr>
        <xdr:cNvPr id="142" name="テキスト ボックス 141">
          <a:extLst>
            <a:ext uri="{FF2B5EF4-FFF2-40B4-BE49-F238E27FC236}">
              <a16:creationId xmlns="" xmlns:a16="http://schemas.microsoft.com/office/drawing/2014/main" id="{00000000-0008-0000-0300-00008E000000}"/>
            </a:ext>
          </a:extLst>
        </xdr:cNvPr>
        <xdr:cNvSpPr txBox="1"/>
      </xdr:nvSpPr>
      <xdr:spPr>
        <a:xfrm>
          <a:off x="2572385" y="9871710"/>
          <a:ext cx="75501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60</xdr:row>
      <xdr:rowOff>106680</xdr:rowOff>
    </xdr:from>
    <xdr:to>
      <xdr:col>11</xdr:col>
      <xdr:colOff>31750</xdr:colOff>
      <xdr:row>60</xdr:row>
      <xdr:rowOff>106680</xdr:rowOff>
    </xdr:to>
    <xdr:cxnSp macro="">
      <xdr:nvCxnSpPr>
        <xdr:cNvPr id="143" name="直線コネクタ 142">
          <a:extLst>
            <a:ext uri="{FF2B5EF4-FFF2-40B4-BE49-F238E27FC236}">
              <a16:creationId xmlns="" xmlns:a16="http://schemas.microsoft.com/office/drawing/2014/main" id="{00000000-0008-0000-0300-00008F000000}"/>
            </a:ext>
          </a:extLst>
        </xdr:cNvPr>
        <xdr:cNvCxnSpPr/>
      </xdr:nvCxnSpPr>
      <xdr:spPr>
        <a:xfrm>
          <a:off x="1320165" y="10165080"/>
          <a:ext cx="786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60</xdr:row>
      <xdr:rowOff>15875</xdr:rowOff>
    </xdr:from>
    <xdr:to>
      <xdr:col>11</xdr:col>
      <xdr:colOff>82550</xdr:colOff>
      <xdr:row>60</xdr:row>
      <xdr:rowOff>112395</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2074545" y="10074275"/>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122555</xdr:rowOff>
    </xdr:from>
    <xdr:ext cx="762000" cy="241300"/>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767205" y="984567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140335</xdr:rowOff>
    </xdr:from>
    <xdr:to>
      <xdr:col>7</xdr:col>
      <xdr:colOff>31750</xdr:colOff>
      <xdr:row>60</xdr:row>
      <xdr:rowOff>73025</xdr:rowOff>
    </xdr:to>
    <xdr:sp macro="" textlink="">
      <xdr:nvSpPr>
        <xdr:cNvPr id="146" name="フローチャート: 判断 145">
          <a:extLst>
            <a:ext uri="{FF2B5EF4-FFF2-40B4-BE49-F238E27FC236}">
              <a16:creationId xmlns="" xmlns:a16="http://schemas.microsoft.com/office/drawing/2014/main" id="{00000000-0008-0000-0300-000092000000}"/>
            </a:ext>
          </a:extLst>
        </xdr:cNvPr>
        <xdr:cNvSpPr/>
      </xdr:nvSpPr>
      <xdr:spPr>
        <a:xfrm>
          <a:off x="1271270" y="10031095"/>
          <a:ext cx="8064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82550</xdr:rowOff>
    </xdr:from>
    <xdr:ext cx="755015" cy="24447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962025" y="9805670"/>
          <a:ext cx="7550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161925</xdr:rowOff>
    </xdr:from>
    <xdr:ext cx="762000" cy="241300"/>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4276090" y="1172908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161925</xdr:rowOff>
    </xdr:from>
    <xdr:ext cx="762000" cy="241300"/>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3521710" y="1172908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161925</xdr:rowOff>
    </xdr:from>
    <xdr:ext cx="755015" cy="241300"/>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2716530" y="11729085"/>
          <a:ext cx="7550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161925</xdr:rowOff>
    </xdr:from>
    <xdr:ext cx="762000" cy="241300"/>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1911350" y="1172908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161925</xdr:rowOff>
    </xdr:from>
    <xdr:ext cx="762000" cy="241300"/>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1127125" y="1172908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59</xdr:row>
      <xdr:rowOff>57150</xdr:rowOff>
    </xdr:from>
    <xdr:to>
      <xdr:col>23</xdr:col>
      <xdr:colOff>184150</xdr:colOff>
      <xdr:row>59</xdr:row>
      <xdr:rowOff>153670</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420235" y="994791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73025</xdr:rowOff>
    </xdr:from>
    <xdr:ext cx="762000" cy="243205"/>
    <xdr:sp macro="" textlink="">
      <xdr:nvSpPr>
        <xdr:cNvPr id="154" name="財政構造の弾力性該当値テキスト">
          <a:extLst>
            <a:ext uri="{FF2B5EF4-FFF2-40B4-BE49-F238E27FC236}">
              <a16:creationId xmlns="" xmlns:a16="http://schemas.microsoft.com/office/drawing/2014/main" id="{00000000-0008-0000-0300-00009A000000}"/>
            </a:ext>
          </a:extLst>
        </xdr:cNvPr>
        <xdr:cNvSpPr txBox="1"/>
      </xdr:nvSpPr>
      <xdr:spPr>
        <a:xfrm>
          <a:off x="4538980" y="979614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59</xdr:row>
      <xdr:rowOff>162560</xdr:rowOff>
    </xdr:from>
    <xdr:to>
      <xdr:col>19</xdr:col>
      <xdr:colOff>184150</xdr:colOff>
      <xdr:row>60</xdr:row>
      <xdr:rowOff>95250</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3665855" y="100533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106045</xdr:rowOff>
    </xdr:from>
    <xdr:ext cx="736600" cy="241300"/>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3377565" y="9829165"/>
          <a:ext cx="7366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45720</xdr:rowOff>
    </xdr:from>
    <xdr:to>
      <xdr:col>15</xdr:col>
      <xdr:colOff>133350</xdr:colOff>
      <xdr:row>61</xdr:row>
      <xdr:rowOff>142875</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2860675" y="1027176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128270</xdr:rowOff>
    </xdr:from>
    <xdr:ext cx="755015" cy="24447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2572385" y="10354310"/>
          <a:ext cx="7550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60</xdr:row>
      <xdr:rowOff>58420</xdr:rowOff>
    </xdr:from>
    <xdr:to>
      <xdr:col>11</xdr:col>
      <xdr:colOff>82550</xdr:colOff>
      <xdr:row>60</xdr:row>
      <xdr:rowOff>155575</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2074545" y="1011682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140970</xdr:rowOff>
    </xdr:from>
    <xdr:ext cx="762000" cy="241300"/>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767205" y="1019937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58420</xdr:rowOff>
    </xdr:from>
    <xdr:to>
      <xdr:col>7</xdr:col>
      <xdr:colOff>31750</xdr:colOff>
      <xdr:row>60</xdr:row>
      <xdr:rowOff>155575</xdr:rowOff>
    </xdr:to>
    <xdr:sp macro="" textlink="">
      <xdr:nvSpPr>
        <xdr:cNvPr id="161" name="楕円 160">
          <a:extLst>
            <a:ext uri="{FF2B5EF4-FFF2-40B4-BE49-F238E27FC236}">
              <a16:creationId xmlns="" xmlns:a16="http://schemas.microsoft.com/office/drawing/2014/main" id="{00000000-0008-0000-0300-0000A1000000}"/>
            </a:ext>
          </a:extLst>
        </xdr:cNvPr>
        <xdr:cNvSpPr/>
      </xdr:nvSpPr>
      <xdr:spPr>
        <a:xfrm>
          <a:off x="1271270" y="10116820"/>
          <a:ext cx="8064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140970</xdr:rowOff>
    </xdr:from>
    <xdr:ext cx="755015" cy="241300"/>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962025" y="10199370"/>
          <a:ext cx="7550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114935</xdr:rowOff>
    </xdr:from>
    <xdr:to>
      <xdr:col>27</xdr:col>
      <xdr:colOff>184150</xdr:colOff>
      <xdr:row>75</xdr:row>
      <xdr:rowOff>91440</xdr:rowOff>
    </xdr:to>
    <xdr:sp macro="" textlink="">
      <xdr:nvSpPr>
        <xdr:cNvPr id="163" name="正方形/長方形 162">
          <a:extLst>
            <a:ext uri="{FF2B5EF4-FFF2-40B4-BE49-F238E27FC236}">
              <a16:creationId xmlns="" xmlns:a16="http://schemas.microsoft.com/office/drawing/2014/main" id="{00000000-0008-0000-0300-0000A3000000}"/>
            </a:ext>
          </a:extLst>
        </xdr:cNvPr>
        <xdr:cNvSpPr/>
      </xdr:nvSpPr>
      <xdr:spPr>
        <a:xfrm>
          <a:off x="699135" y="12352655"/>
          <a:ext cx="4577080"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133350</xdr:rowOff>
    </xdr:from>
    <xdr:ext cx="3218815" cy="295910"/>
    <xdr:sp macro="" textlink="">
      <xdr:nvSpPr>
        <xdr:cNvPr id="164" name="テキスト ボックス 163">
          <a:extLst>
            <a:ext uri="{FF2B5EF4-FFF2-40B4-BE49-F238E27FC236}">
              <a16:creationId xmlns="" xmlns:a16="http://schemas.microsoft.com/office/drawing/2014/main" id="{00000000-0008-0000-0300-0000A4000000}"/>
            </a:ext>
          </a:extLst>
        </xdr:cNvPr>
        <xdr:cNvSpPr txBox="1"/>
      </xdr:nvSpPr>
      <xdr:spPr>
        <a:xfrm>
          <a:off x="741045" y="12706350"/>
          <a:ext cx="3218815" cy="2959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109220</xdr:rowOff>
    </xdr:from>
    <xdr:ext cx="1644015" cy="340360"/>
    <xdr:sp macro="" textlink="">
      <xdr:nvSpPr>
        <xdr:cNvPr id="165" name="テキスト ボックス 164">
          <a:extLst>
            <a:ext uri="{FF2B5EF4-FFF2-40B4-BE49-F238E27FC236}">
              <a16:creationId xmlns="" xmlns:a16="http://schemas.microsoft.com/office/drawing/2014/main" id="{00000000-0008-0000-0300-0000A5000000}"/>
            </a:ext>
          </a:extLst>
        </xdr:cNvPr>
        <xdr:cNvSpPr txBox="1"/>
      </xdr:nvSpPr>
      <xdr:spPr>
        <a:xfrm>
          <a:off x="3750945" y="12682220"/>
          <a:ext cx="1644015" cy="3403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[148,957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30480</xdr:rowOff>
    </xdr:from>
    <xdr:to>
      <xdr:col>35</xdr:col>
      <xdr:colOff>95250</xdr:colOff>
      <xdr:row>76</xdr:row>
      <xdr:rowOff>109220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5318760" y="12603480"/>
          <a:ext cx="137731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49530</xdr:rowOff>
    </xdr:from>
    <xdr:to>
      <xdr:col>35</xdr:col>
      <xdr:colOff>95250</xdr:colOff>
      <xdr:row>77</xdr:row>
      <xdr:rowOff>127635</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5318760" y="12790170"/>
          <a:ext cx="1377315"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30480</xdr:rowOff>
    </xdr:from>
    <xdr:to>
      <xdr:col>42</xdr:col>
      <xdr:colOff>25400</xdr:colOff>
      <xdr:row>76</xdr:row>
      <xdr:rowOff>109220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6802120" y="1260348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49530</xdr:rowOff>
    </xdr:from>
    <xdr:to>
      <xdr:col>42</xdr:col>
      <xdr:colOff>25400</xdr:colOff>
      <xdr:row>77</xdr:row>
      <xdr:rowOff>127635</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6802120" y="12790170"/>
          <a:ext cx="114427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30480</xdr:rowOff>
    </xdr:from>
    <xdr:to>
      <xdr:col>49</xdr:col>
      <xdr:colOff>19050</xdr:colOff>
      <xdr:row>76</xdr:row>
      <xdr:rowOff>109220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8115935" y="1260348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76</xdr:row>
      <xdr:rowOff>49530</xdr:rowOff>
    </xdr:from>
    <xdr:to>
      <xdr:col>49</xdr:col>
      <xdr:colOff>19050</xdr:colOff>
      <xdr:row>77</xdr:row>
      <xdr:rowOff>127635</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8115935" y="12790170"/>
          <a:ext cx="114427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144,634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24130</xdr:rowOff>
    </xdr:from>
    <xdr:to>
      <xdr:col>27</xdr:col>
      <xdr:colOff>184150</xdr:colOff>
      <xdr:row>92</xdr:row>
      <xdr:rowOff>36830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99135" y="1310005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24130</xdr:rowOff>
    </xdr:from>
    <xdr:to>
      <xdr:col>57</xdr:col>
      <xdr:colOff>120650</xdr:colOff>
      <xdr:row>92</xdr:row>
      <xdr:rowOff>36830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5445760" y="1310005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24130</xdr:rowOff>
    </xdr:from>
    <xdr:to>
      <xdr:col>46</xdr:col>
      <xdr:colOff>188595</xdr:colOff>
      <xdr:row>79</xdr:row>
      <xdr:rowOff>104140</xdr:rowOff>
    </xdr:to>
    <xdr:sp macro="" textlink="">
      <xdr:nvSpPr>
        <xdr:cNvPr id="174" name="正方形/長方形 173">
          <a:extLst>
            <a:ext uri="{FF2B5EF4-FFF2-40B4-BE49-F238E27FC236}">
              <a16:creationId xmlns="" xmlns:a16="http://schemas.microsoft.com/office/drawing/2014/main" id="{00000000-0008-0000-0300-0000AE000000}"/>
            </a:ext>
          </a:extLst>
        </xdr:cNvPr>
        <xdr:cNvSpPr/>
      </xdr:nvSpPr>
      <xdr:spPr>
        <a:xfrm>
          <a:off x="5445760" y="13100050"/>
          <a:ext cx="341820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140335</xdr:rowOff>
    </xdr:to>
    <xdr:sp macro="" textlink="" fLocksText="0">
      <xdr:nvSpPr>
        <xdr:cNvPr id="175" name="テキスト ボックス 174">
          <a:extLst>
            <a:ext uri="{FF2B5EF4-FFF2-40B4-BE49-F238E27FC236}">
              <a16:creationId xmlns="" xmlns:a16="http://schemas.microsoft.com/office/drawing/2014/main" id="{00000000-0008-0000-0300-0000AF000000}"/>
            </a:ext>
          </a:extLst>
        </xdr:cNvPr>
        <xdr:cNvSpPr txBox="1"/>
      </xdr:nvSpPr>
      <xdr:spPr>
        <a:xfrm>
          <a:off x="5551805" y="13411200"/>
          <a:ext cx="5198110" cy="19843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年々増加傾向にあるものの、類似団体と比較すると▲46,082円少ない状況にある。これは合併による定員管理に加え、ごみ処理業務と消防業務を一部事務組合で運営しているため、経費節減に大きな効果を与えている。今後も適切な定員管理及び施設の民営化や指定管理に移行することでコスト削減を図っていく。</a:t>
          </a:r>
        </a:p>
      </xdr:txBody>
    </xdr:sp>
    <xdr:clientData/>
  </xdr:twoCellAnchor>
  <xdr:oneCellAnchor>
    <xdr:from>
      <xdr:col>3</xdr:col>
      <xdr:colOff>95250</xdr:colOff>
      <xdr:row>77</xdr:row>
      <xdr:rowOff>5715</xdr:rowOff>
    </xdr:from>
    <xdr:ext cx="349885" cy="21526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661035" y="12913995"/>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36830</xdr:rowOff>
    </xdr:from>
    <xdr:to>
      <xdr:col>27</xdr:col>
      <xdr:colOff>184150</xdr:colOff>
      <xdr:row>92</xdr:row>
      <xdr:rowOff>36830</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699135" y="154597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64135</xdr:rowOff>
    </xdr:from>
    <xdr:ext cx="762000" cy="243840"/>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319375"/>
          <a:ext cx="76200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67310</xdr:rowOff>
    </xdr:from>
    <xdr:to>
      <xdr:col>27</xdr:col>
      <xdr:colOff>184150</xdr:colOff>
      <xdr:row>89</xdr:row>
      <xdr:rowOff>67310</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699135" y="149872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94615</xdr:rowOff>
    </xdr:from>
    <xdr:ext cx="762000" cy="24701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84693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96520</xdr:rowOff>
    </xdr:from>
    <xdr:to>
      <xdr:col>27</xdr:col>
      <xdr:colOff>184150</xdr:colOff>
      <xdr:row>86</xdr:row>
      <xdr:rowOff>96520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699135" y="145135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125730</xdr:rowOff>
    </xdr:from>
    <xdr:ext cx="762000" cy="241300"/>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37513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127635</xdr:rowOff>
    </xdr:from>
    <xdr:to>
      <xdr:col>27</xdr:col>
      <xdr:colOff>184150</xdr:colOff>
      <xdr:row>83</xdr:row>
      <xdr:rowOff>127635</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699135" y="140417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155575</xdr:rowOff>
    </xdr:from>
    <xdr:ext cx="762000" cy="24320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3902055"/>
          <a:ext cx="7620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158750</xdr:rowOff>
    </xdr:from>
    <xdr:to>
      <xdr:col>27</xdr:col>
      <xdr:colOff>184150</xdr:colOff>
      <xdr:row>80</xdr:row>
      <xdr:rowOff>158750</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699135" y="135699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21590</xdr:rowOff>
    </xdr:from>
    <xdr:ext cx="762000" cy="24701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43279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24130</xdr:rowOff>
    </xdr:from>
    <xdr:to>
      <xdr:col>27</xdr:col>
      <xdr:colOff>184150</xdr:colOff>
      <xdr:row>78</xdr:row>
      <xdr:rowOff>24130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699135" y="131000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24130</xdr:rowOff>
    </xdr:from>
    <xdr:to>
      <xdr:col>27</xdr:col>
      <xdr:colOff>184150</xdr:colOff>
      <xdr:row>92</xdr:row>
      <xdr:rowOff>36830</xdr:rowOff>
    </xdr:to>
    <xdr:sp macro="" textlink="">
      <xdr:nvSpPr>
        <xdr:cNvPr id="188" name="人件費・物件費等の状況グラフ枠">
          <a:extLst>
            <a:ext uri="{FF2B5EF4-FFF2-40B4-BE49-F238E27FC236}">
              <a16:creationId xmlns="" xmlns:a16="http://schemas.microsoft.com/office/drawing/2014/main" id="{00000000-0008-0000-0300-0000BC000000}"/>
            </a:ext>
          </a:extLst>
        </xdr:cNvPr>
        <xdr:cNvSpPr/>
      </xdr:nvSpPr>
      <xdr:spPr>
        <a:xfrm>
          <a:off x="699135" y="1310005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66675</xdr:rowOff>
    </xdr:from>
    <xdr:to>
      <xdr:col>23</xdr:col>
      <xdr:colOff>133350</xdr:colOff>
      <xdr:row>89</xdr:row>
      <xdr:rowOff>122555</xdr:rowOff>
    </xdr:to>
    <xdr:cxnSp macro="">
      <xdr:nvCxnSpPr>
        <xdr:cNvPr id="189" name="直線コネクタ 188">
          <a:extLst>
            <a:ext uri="{FF2B5EF4-FFF2-40B4-BE49-F238E27FC236}">
              <a16:creationId xmlns="" xmlns:a16="http://schemas.microsoft.com/office/drawing/2014/main" id="{00000000-0008-0000-0300-0000BD000000}"/>
            </a:ext>
          </a:extLst>
        </xdr:cNvPr>
        <xdr:cNvCxnSpPr/>
      </xdr:nvCxnSpPr>
      <xdr:spPr>
        <a:xfrm flipV="1">
          <a:off x="4471035" y="13813155"/>
          <a:ext cx="0" cy="12293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95250</xdr:rowOff>
    </xdr:from>
    <xdr:ext cx="762000" cy="247015"/>
    <xdr:sp macro="" textlink="">
      <xdr:nvSpPr>
        <xdr:cNvPr id="190" name="人件費・物件費等の状況最小値テキスト">
          <a:extLst>
            <a:ext uri="{FF2B5EF4-FFF2-40B4-BE49-F238E27FC236}">
              <a16:creationId xmlns="" xmlns:a16="http://schemas.microsoft.com/office/drawing/2014/main" id="{00000000-0008-0000-0300-0000BE000000}"/>
            </a:ext>
          </a:extLst>
        </xdr:cNvPr>
        <xdr:cNvSpPr txBox="1"/>
      </xdr:nvSpPr>
      <xdr:spPr>
        <a:xfrm>
          <a:off x="4538980" y="1501521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623,859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122555</xdr:rowOff>
    </xdr:from>
    <xdr:to>
      <xdr:col>24</xdr:col>
      <xdr:colOff>12700</xdr:colOff>
      <xdr:row>89</xdr:row>
      <xdr:rowOff>122555</xdr:rowOff>
    </xdr:to>
    <xdr:cxnSp macro="">
      <xdr:nvCxnSpPr>
        <xdr:cNvPr id="191" name="直線コネクタ 190">
          <a:extLst>
            <a:ext uri="{FF2B5EF4-FFF2-40B4-BE49-F238E27FC236}">
              <a16:creationId xmlns="" xmlns:a16="http://schemas.microsoft.com/office/drawing/2014/main" id="{00000000-0008-0000-0300-0000BF000000}"/>
            </a:ext>
          </a:extLst>
        </xdr:cNvPr>
        <xdr:cNvCxnSpPr/>
      </xdr:nvCxnSpPr>
      <xdr:spPr>
        <a:xfrm>
          <a:off x="4382135" y="1504251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148590</xdr:rowOff>
    </xdr:from>
    <xdr:ext cx="762000" cy="245110"/>
    <xdr:sp macro="" textlink="">
      <xdr:nvSpPr>
        <xdr:cNvPr id="192" name="人件費・物件費等の状況最大値テキスト">
          <a:extLst>
            <a:ext uri="{FF2B5EF4-FFF2-40B4-BE49-F238E27FC236}">
              <a16:creationId xmlns="" xmlns:a16="http://schemas.microsoft.com/office/drawing/2014/main" id="{00000000-0008-0000-0300-0000C0000000}"/>
            </a:ext>
          </a:extLst>
        </xdr:cNvPr>
        <xdr:cNvSpPr txBox="1"/>
      </xdr:nvSpPr>
      <xdr:spPr>
        <a:xfrm>
          <a:off x="4538980" y="13559790"/>
          <a:ext cx="7620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102,486</a:t>
          </a:r>
          <a:endParaRPr kumimoji="1" lang="ja-JP" altLang="en-US" sz="1000" b="1">
            <a:latin typeface="ＭＳ Ｐゴシック"/>
            <a:ea typeface="ＭＳ Ｐゴシック"/>
          </a:endParaRPr>
        </a:p>
      </xdr:txBody>
    </xdr:sp>
    <xdr:clientData/>
  </xdr:oneCellAnchor>
  <xdr:twoCellAnchor>
    <xdr:from>
      <xdr:col>23</xdr:col>
      <xdr:colOff>44450</xdr:colOff>
      <xdr:row>82</xdr:row>
      <xdr:rowOff>66675</xdr:rowOff>
    </xdr:from>
    <xdr:to>
      <xdr:col>24</xdr:col>
      <xdr:colOff>12700</xdr:colOff>
      <xdr:row>82</xdr:row>
      <xdr:rowOff>66675</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a:off x="4382135" y="138131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140335</xdr:rowOff>
    </xdr:from>
    <xdr:to>
      <xdr:col>23</xdr:col>
      <xdr:colOff>133350</xdr:colOff>
      <xdr:row>83</xdr:row>
      <xdr:rowOff>10160</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3716655" y="13886815"/>
          <a:ext cx="7543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40005</xdr:rowOff>
    </xdr:from>
    <xdr:ext cx="762000" cy="247015"/>
    <xdr:sp macro="" textlink="">
      <xdr:nvSpPr>
        <xdr:cNvPr id="195" name="人件費・物件費等の状況平均値テキスト">
          <a:extLst>
            <a:ext uri="{FF2B5EF4-FFF2-40B4-BE49-F238E27FC236}">
              <a16:creationId xmlns="" xmlns:a16="http://schemas.microsoft.com/office/drawing/2014/main" id="{00000000-0008-0000-0300-0000C3000000}"/>
            </a:ext>
          </a:extLst>
        </xdr:cNvPr>
        <xdr:cNvSpPr txBox="1"/>
      </xdr:nvSpPr>
      <xdr:spPr>
        <a:xfrm>
          <a:off x="4538980" y="13954125"/>
          <a:ext cx="76200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67945</xdr:rowOff>
    </xdr:from>
    <xdr:to>
      <xdr:col>23</xdr:col>
      <xdr:colOff>184150</xdr:colOff>
      <xdr:row>84</xdr:row>
      <xdr:rowOff>635</xdr:rowOff>
    </xdr:to>
    <xdr:sp macro="" textlink="">
      <xdr:nvSpPr>
        <xdr:cNvPr id="196" name="フローチャート: 判断 195">
          <a:extLst>
            <a:ext uri="{FF2B5EF4-FFF2-40B4-BE49-F238E27FC236}">
              <a16:creationId xmlns="" xmlns:a16="http://schemas.microsoft.com/office/drawing/2014/main" id="{00000000-0008-0000-0300-0000C4000000}"/>
            </a:ext>
          </a:extLst>
        </xdr:cNvPr>
        <xdr:cNvSpPr/>
      </xdr:nvSpPr>
      <xdr:spPr>
        <a:xfrm>
          <a:off x="4420235" y="139820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128905</xdr:rowOff>
    </xdr:from>
    <xdr:to>
      <xdr:col>19</xdr:col>
      <xdr:colOff>133350</xdr:colOff>
      <xdr:row>82</xdr:row>
      <xdr:rowOff>140335</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2911475" y="13875385"/>
          <a:ext cx="8051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29845</xdr:rowOff>
    </xdr:from>
    <xdr:to>
      <xdr:col>19</xdr:col>
      <xdr:colOff>184150</xdr:colOff>
      <xdr:row>83</xdr:row>
      <xdr:rowOff>127000</xdr:rowOff>
    </xdr:to>
    <xdr:sp macro="" textlink="">
      <xdr:nvSpPr>
        <xdr:cNvPr id="198" name="フローチャート: 判断 197">
          <a:extLst>
            <a:ext uri="{FF2B5EF4-FFF2-40B4-BE49-F238E27FC236}">
              <a16:creationId xmlns="" xmlns:a16="http://schemas.microsoft.com/office/drawing/2014/main" id="{00000000-0008-0000-0300-0000C6000000}"/>
            </a:ext>
          </a:extLst>
        </xdr:cNvPr>
        <xdr:cNvSpPr/>
      </xdr:nvSpPr>
      <xdr:spPr>
        <a:xfrm>
          <a:off x="3665855" y="1394396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112395</xdr:rowOff>
    </xdr:from>
    <xdr:ext cx="736600" cy="247650"/>
    <xdr:sp macro="" textlink="">
      <xdr:nvSpPr>
        <xdr:cNvPr id="199" name="テキスト ボックス 198">
          <a:extLst>
            <a:ext uri="{FF2B5EF4-FFF2-40B4-BE49-F238E27FC236}">
              <a16:creationId xmlns="" xmlns:a16="http://schemas.microsoft.com/office/drawing/2014/main" id="{00000000-0008-0000-0300-0000C7000000}"/>
            </a:ext>
          </a:extLst>
        </xdr:cNvPr>
        <xdr:cNvSpPr txBox="1"/>
      </xdr:nvSpPr>
      <xdr:spPr>
        <a:xfrm>
          <a:off x="3377565" y="14026515"/>
          <a:ext cx="7366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127000</xdr:rowOff>
    </xdr:from>
    <xdr:to>
      <xdr:col>15</xdr:col>
      <xdr:colOff>82550</xdr:colOff>
      <xdr:row>82</xdr:row>
      <xdr:rowOff>128905</xdr:rowOff>
    </xdr:to>
    <xdr:cxnSp macro="">
      <xdr:nvCxnSpPr>
        <xdr:cNvPr id="200" name="直線コネクタ 199">
          <a:extLst>
            <a:ext uri="{FF2B5EF4-FFF2-40B4-BE49-F238E27FC236}">
              <a16:creationId xmlns="" xmlns:a16="http://schemas.microsoft.com/office/drawing/2014/main" id="{00000000-0008-0000-0300-0000C8000000}"/>
            </a:ext>
          </a:extLst>
        </xdr:cNvPr>
        <xdr:cNvCxnSpPr/>
      </xdr:nvCxnSpPr>
      <xdr:spPr>
        <a:xfrm>
          <a:off x="2106295" y="13873480"/>
          <a:ext cx="8051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15875</xdr:rowOff>
    </xdr:from>
    <xdr:to>
      <xdr:col>15</xdr:col>
      <xdr:colOff>133350</xdr:colOff>
      <xdr:row>83</xdr:row>
      <xdr:rowOff>112395</xdr:rowOff>
    </xdr:to>
    <xdr:sp macro="" textlink="">
      <xdr:nvSpPr>
        <xdr:cNvPr id="201" name="フローチャート: 判断 200">
          <a:extLst>
            <a:ext uri="{FF2B5EF4-FFF2-40B4-BE49-F238E27FC236}">
              <a16:creationId xmlns="" xmlns:a16="http://schemas.microsoft.com/office/drawing/2014/main" id="{00000000-0008-0000-0300-0000C9000000}"/>
            </a:ext>
          </a:extLst>
        </xdr:cNvPr>
        <xdr:cNvSpPr/>
      </xdr:nvSpPr>
      <xdr:spPr>
        <a:xfrm>
          <a:off x="2860675" y="1392999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97155</xdr:rowOff>
    </xdr:from>
    <xdr:ext cx="755015" cy="246380"/>
    <xdr:sp macro="" textlink="">
      <xdr:nvSpPr>
        <xdr:cNvPr id="202" name="テキスト ボックス 201">
          <a:extLst>
            <a:ext uri="{FF2B5EF4-FFF2-40B4-BE49-F238E27FC236}">
              <a16:creationId xmlns="" xmlns:a16="http://schemas.microsoft.com/office/drawing/2014/main" id="{00000000-0008-0000-0300-0000CA000000}"/>
            </a:ext>
          </a:extLst>
        </xdr:cNvPr>
        <xdr:cNvSpPr txBox="1"/>
      </xdr:nvSpPr>
      <xdr:spPr>
        <a:xfrm>
          <a:off x="2572385" y="1401127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82</xdr:row>
      <xdr:rowOff>121920</xdr:rowOff>
    </xdr:from>
    <xdr:to>
      <xdr:col>11</xdr:col>
      <xdr:colOff>31750</xdr:colOff>
      <xdr:row>82</xdr:row>
      <xdr:rowOff>127000</xdr:rowOff>
    </xdr:to>
    <xdr:cxnSp macro="">
      <xdr:nvCxnSpPr>
        <xdr:cNvPr id="203" name="直線コネクタ 202">
          <a:extLst>
            <a:ext uri="{FF2B5EF4-FFF2-40B4-BE49-F238E27FC236}">
              <a16:creationId xmlns="" xmlns:a16="http://schemas.microsoft.com/office/drawing/2014/main" id="{00000000-0008-0000-0300-0000CB000000}"/>
            </a:ext>
          </a:extLst>
        </xdr:cNvPr>
        <xdr:cNvCxnSpPr/>
      </xdr:nvCxnSpPr>
      <xdr:spPr>
        <a:xfrm>
          <a:off x="1320165" y="13868400"/>
          <a:ext cx="78613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83</xdr:row>
      <xdr:rowOff>5715</xdr:rowOff>
    </xdr:from>
    <xdr:to>
      <xdr:col>11</xdr:col>
      <xdr:colOff>82550</xdr:colOff>
      <xdr:row>83</xdr:row>
      <xdr:rowOff>103505</xdr:rowOff>
    </xdr:to>
    <xdr:sp macro="" textlink="">
      <xdr:nvSpPr>
        <xdr:cNvPr id="204" name="フローチャート: 判断 203">
          <a:extLst>
            <a:ext uri="{FF2B5EF4-FFF2-40B4-BE49-F238E27FC236}">
              <a16:creationId xmlns="" xmlns:a16="http://schemas.microsoft.com/office/drawing/2014/main" id="{00000000-0008-0000-0300-0000CC000000}"/>
            </a:ext>
          </a:extLst>
        </xdr:cNvPr>
        <xdr:cNvSpPr/>
      </xdr:nvSpPr>
      <xdr:spPr>
        <a:xfrm>
          <a:off x="2074545" y="1391983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88265</xdr:rowOff>
    </xdr:from>
    <xdr:ext cx="762000" cy="240665"/>
    <xdr:sp macro="" textlink="">
      <xdr:nvSpPr>
        <xdr:cNvPr id="205" name="テキスト ボックス 204">
          <a:extLst>
            <a:ext uri="{FF2B5EF4-FFF2-40B4-BE49-F238E27FC236}">
              <a16:creationId xmlns="" xmlns:a16="http://schemas.microsoft.com/office/drawing/2014/main" id="{00000000-0008-0000-0300-0000CD000000}"/>
            </a:ext>
          </a:extLst>
        </xdr:cNvPr>
        <xdr:cNvSpPr txBox="1"/>
      </xdr:nvSpPr>
      <xdr:spPr>
        <a:xfrm>
          <a:off x="1767205" y="1400238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160020</xdr:rowOff>
    </xdr:from>
    <xdr:to>
      <xdr:col>7</xdr:col>
      <xdr:colOff>31750</xdr:colOff>
      <xdr:row>83</xdr:row>
      <xdr:rowOff>93345</xdr:rowOff>
    </xdr:to>
    <xdr:sp macro="" textlink="">
      <xdr:nvSpPr>
        <xdr:cNvPr id="206" name="フローチャート: 判断 205">
          <a:extLst>
            <a:ext uri="{FF2B5EF4-FFF2-40B4-BE49-F238E27FC236}">
              <a16:creationId xmlns="" xmlns:a16="http://schemas.microsoft.com/office/drawing/2014/main" id="{00000000-0008-0000-0300-0000CE000000}"/>
            </a:ext>
          </a:extLst>
        </xdr:cNvPr>
        <xdr:cNvSpPr/>
      </xdr:nvSpPr>
      <xdr:spPr>
        <a:xfrm>
          <a:off x="1271270" y="13906500"/>
          <a:ext cx="8064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78105</xdr:rowOff>
    </xdr:from>
    <xdr:ext cx="755015" cy="248285"/>
    <xdr:sp macro="" textlink="">
      <xdr:nvSpPr>
        <xdr:cNvPr id="207" name="テキスト ボックス 206">
          <a:extLst>
            <a:ext uri="{FF2B5EF4-FFF2-40B4-BE49-F238E27FC236}">
              <a16:creationId xmlns="" xmlns:a16="http://schemas.microsoft.com/office/drawing/2014/main" id="{00000000-0008-0000-0300-0000CF000000}"/>
            </a:ext>
          </a:extLst>
        </xdr:cNvPr>
        <xdr:cNvSpPr txBox="1"/>
      </xdr:nvSpPr>
      <xdr:spPr>
        <a:xfrm>
          <a:off x="962025" y="13992225"/>
          <a:ext cx="7550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34290</xdr:rowOff>
    </xdr:from>
    <xdr:ext cx="762000" cy="241300"/>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4276090" y="1545717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34290</xdr:rowOff>
    </xdr:from>
    <xdr:ext cx="762000" cy="241300"/>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3521710" y="1545717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34290</xdr:rowOff>
    </xdr:from>
    <xdr:ext cx="755015" cy="241300"/>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2716530" y="15457170"/>
          <a:ext cx="7550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34290</xdr:rowOff>
    </xdr:from>
    <xdr:ext cx="762000" cy="241300"/>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911350" y="1545717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34290</xdr:rowOff>
    </xdr:from>
    <xdr:ext cx="762000" cy="241300"/>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1127125" y="1545717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125730</xdr:rowOff>
    </xdr:from>
    <xdr:to>
      <xdr:col>23</xdr:col>
      <xdr:colOff>184150</xdr:colOff>
      <xdr:row>83</xdr:row>
      <xdr:rowOff>58420</xdr:rowOff>
    </xdr:to>
    <xdr:sp macro="" textlink="">
      <xdr:nvSpPr>
        <xdr:cNvPr id="213" name="楕円 212">
          <a:extLst>
            <a:ext uri="{FF2B5EF4-FFF2-40B4-BE49-F238E27FC236}">
              <a16:creationId xmlns="" xmlns:a16="http://schemas.microsoft.com/office/drawing/2014/main" id="{00000000-0008-0000-0300-0000D5000000}"/>
            </a:ext>
          </a:extLst>
        </xdr:cNvPr>
        <xdr:cNvSpPr/>
      </xdr:nvSpPr>
      <xdr:spPr>
        <a:xfrm>
          <a:off x="4420235" y="138722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50165</xdr:rowOff>
    </xdr:from>
    <xdr:ext cx="762000" cy="241300"/>
    <xdr:sp macro="" textlink="">
      <xdr:nvSpPr>
        <xdr:cNvPr id="214" name="人件費・物件費等の状況該当値テキスト">
          <a:extLst>
            <a:ext uri="{FF2B5EF4-FFF2-40B4-BE49-F238E27FC236}">
              <a16:creationId xmlns="" xmlns:a16="http://schemas.microsoft.com/office/drawing/2014/main" id="{00000000-0008-0000-0300-0000D6000000}"/>
            </a:ext>
          </a:extLst>
        </xdr:cNvPr>
        <xdr:cNvSpPr txBox="1"/>
      </xdr:nvSpPr>
      <xdr:spPr>
        <a:xfrm>
          <a:off x="4538980" y="1379664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148,957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91440</xdr:rowOff>
    </xdr:from>
    <xdr:to>
      <xdr:col>19</xdr:col>
      <xdr:colOff>184150</xdr:colOff>
      <xdr:row>83</xdr:row>
      <xdr:rowOff>24130</xdr:rowOff>
    </xdr:to>
    <xdr:sp macro="" textlink="">
      <xdr:nvSpPr>
        <xdr:cNvPr id="215" name="楕円 214">
          <a:extLst>
            <a:ext uri="{FF2B5EF4-FFF2-40B4-BE49-F238E27FC236}">
              <a16:creationId xmlns="" xmlns:a16="http://schemas.microsoft.com/office/drawing/2014/main" id="{00000000-0008-0000-0300-0000D7000000}"/>
            </a:ext>
          </a:extLst>
        </xdr:cNvPr>
        <xdr:cNvSpPr/>
      </xdr:nvSpPr>
      <xdr:spPr>
        <a:xfrm>
          <a:off x="3665855" y="138379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34290</xdr:rowOff>
    </xdr:from>
    <xdr:ext cx="736600" cy="241300"/>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3377565" y="13613130"/>
          <a:ext cx="7366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134,094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80010</xdr:rowOff>
    </xdr:from>
    <xdr:to>
      <xdr:col>15</xdr:col>
      <xdr:colOff>133350</xdr:colOff>
      <xdr:row>83</xdr:row>
      <xdr:rowOff>13970</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2860675" y="1382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22860</xdr:rowOff>
    </xdr:from>
    <xdr:ext cx="755015" cy="248285"/>
    <xdr:sp macro="" textlink="">
      <xdr:nvSpPr>
        <xdr:cNvPr id="218" name="テキスト ボックス 217">
          <a:extLst>
            <a:ext uri="{FF2B5EF4-FFF2-40B4-BE49-F238E27FC236}">
              <a16:creationId xmlns="" xmlns:a16="http://schemas.microsoft.com/office/drawing/2014/main" id="{00000000-0008-0000-0300-0000DA000000}"/>
            </a:ext>
          </a:extLst>
        </xdr:cNvPr>
        <xdr:cNvSpPr txBox="1"/>
      </xdr:nvSpPr>
      <xdr:spPr>
        <a:xfrm>
          <a:off x="2572385" y="13601700"/>
          <a:ext cx="7550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129,575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82</xdr:row>
      <xdr:rowOff>78105</xdr:rowOff>
    </xdr:from>
    <xdr:to>
      <xdr:col>11</xdr:col>
      <xdr:colOff>82550</xdr:colOff>
      <xdr:row>83</xdr:row>
      <xdr:rowOff>12065</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2074545" y="138245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20955</xdr:rowOff>
    </xdr:from>
    <xdr:ext cx="762000" cy="246380"/>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1767205" y="1359979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128,751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73025</xdr:rowOff>
    </xdr:from>
    <xdr:to>
      <xdr:col>7</xdr:col>
      <xdr:colOff>31750</xdr:colOff>
      <xdr:row>83</xdr:row>
      <xdr:rowOff>5715</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1271270" y="13819505"/>
          <a:ext cx="8064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16510</xdr:rowOff>
    </xdr:from>
    <xdr:ext cx="755015" cy="241300"/>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962025" y="13595350"/>
          <a:ext cx="7550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126,389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114935</xdr:rowOff>
    </xdr:from>
    <xdr:to>
      <xdr:col>85</xdr:col>
      <xdr:colOff>95250</xdr:colOff>
      <xdr:row>75</xdr:row>
      <xdr:rowOff>91440</xdr:rowOff>
    </xdr:to>
    <xdr:sp macro="" textlink="">
      <xdr:nvSpPr>
        <xdr:cNvPr id="223" name="正方形/長方形 222">
          <a:extLst>
            <a:ext uri="{FF2B5EF4-FFF2-40B4-BE49-F238E27FC236}">
              <a16:creationId xmlns="" xmlns:a16="http://schemas.microsoft.com/office/drawing/2014/main" id="{00000000-0008-0000-0300-0000DF000000}"/>
            </a:ext>
          </a:extLst>
        </xdr:cNvPr>
        <xdr:cNvSpPr/>
      </xdr:nvSpPr>
      <xdr:spPr>
        <a:xfrm>
          <a:off x="11548745" y="12352655"/>
          <a:ext cx="4577080"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133350</xdr:rowOff>
    </xdr:from>
    <xdr:ext cx="1646555" cy="295910"/>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2289155" y="12706350"/>
          <a:ext cx="1646555" cy="2959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109220</xdr:rowOff>
    </xdr:from>
    <xdr:ext cx="1644015" cy="340360"/>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3902055" y="12682220"/>
          <a:ext cx="1644015" cy="3403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30480</xdr:rowOff>
    </xdr:from>
    <xdr:to>
      <xdr:col>93</xdr:col>
      <xdr:colOff>6350</xdr:colOff>
      <xdr:row>76</xdr:row>
      <xdr:rowOff>109220</xdr:rowOff>
    </xdr:to>
    <xdr:sp macro="" textlink="">
      <xdr:nvSpPr>
        <xdr:cNvPr id="226" name="正方形/長方形 225">
          <a:extLst>
            <a:ext uri="{FF2B5EF4-FFF2-40B4-BE49-F238E27FC236}">
              <a16:creationId xmlns="" xmlns:a16="http://schemas.microsoft.com/office/drawing/2014/main" id="{00000000-0008-0000-0300-0000E2000000}"/>
            </a:ext>
          </a:extLst>
        </xdr:cNvPr>
        <xdr:cNvSpPr/>
      </xdr:nvSpPr>
      <xdr:spPr>
        <a:xfrm>
          <a:off x="16189325" y="12603480"/>
          <a:ext cx="1356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49530</xdr:rowOff>
    </xdr:from>
    <xdr:to>
      <xdr:col>93</xdr:col>
      <xdr:colOff>6350</xdr:colOff>
      <xdr:row>77</xdr:row>
      <xdr:rowOff>127635</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6189325" y="12790170"/>
          <a:ext cx="135636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30480</xdr:rowOff>
    </xdr:from>
    <xdr:to>
      <xdr:col>99</xdr:col>
      <xdr:colOff>146050</xdr:colOff>
      <xdr:row>76</xdr:row>
      <xdr:rowOff>109220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672685" y="1260348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49530</xdr:rowOff>
    </xdr:from>
    <xdr:to>
      <xdr:col>99</xdr:col>
      <xdr:colOff>146050</xdr:colOff>
      <xdr:row>77</xdr:row>
      <xdr:rowOff>127635</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7672685" y="12790170"/>
          <a:ext cx="114427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30480</xdr:rowOff>
    </xdr:from>
    <xdr:to>
      <xdr:col>106</xdr:col>
      <xdr:colOff>139700</xdr:colOff>
      <xdr:row>76</xdr:row>
      <xdr:rowOff>109220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8986500" y="1260348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49530</xdr:rowOff>
    </xdr:from>
    <xdr:to>
      <xdr:col>106</xdr:col>
      <xdr:colOff>139700</xdr:colOff>
      <xdr:row>77</xdr:row>
      <xdr:rowOff>127635</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8986500" y="12790170"/>
          <a:ext cx="114427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24130</xdr:rowOff>
    </xdr:from>
    <xdr:to>
      <xdr:col>85</xdr:col>
      <xdr:colOff>95250</xdr:colOff>
      <xdr:row>92</xdr:row>
      <xdr:rowOff>36830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1548745" y="1310005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24130</xdr:rowOff>
    </xdr:from>
    <xdr:to>
      <xdr:col>115</xdr:col>
      <xdr:colOff>31750</xdr:colOff>
      <xdr:row>92</xdr:row>
      <xdr:rowOff>36830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6295370" y="1310005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24130</xdr:rowOff>
    </xdr:from>
    <xdr:to>
      <xdr:col>104</xdr:col>
      <xdr:colOff>114300</xdr:colOff>
      <xdr:row>79</xdr:row>
      <xdr:rowOff>104140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6295370" y="13100050"/>
          <a:ext cx="34328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140335</xdr:rowOff>
    </xdr:to>
    <xdr:sp macro="" textlink="" fLocksText="0">
      <xdr:nvSpPr>
        <xdr:cNvPr id="235" name="テキスト ボックス 234">
          <a:extLst>
            <a:ext uri="{FF2B5EF4-FFF2-40B4-BE49-F238E27FC236}">
              <a16:creationId xmlns="" xmlns:a16="http://schemas.microsoft.com/office/drawing/2014/main" id="{00000000-0008-0000-0300-0000EB000000}"/>
            </a:ext>
          </a:extLst>
        </xdr:cNvPr>
        <xdr:cNvSpPr txBox="1"/>
      </xdr:nvSpPr>
      <xdr:spPr>
        <a:xfrm>
          <a:off x="16407765" y="13411200"/>
          <a:ext cx="5206365" cy="19843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ラスパイレス指数は類似団体平均水準に</a:t>
          </a:r>
          <a:r>
            <a:rPr kumimoji="1" lang="ja-JP" altLang="en-US" sz="1300">
              <a:solidFill>
                <a:schemeClr val="dk1"/>
              </a:solidFill>
              <a:effectLst/>
              <a:latin typeface="ＭＳ Ｐゴシック"/>
              <a:ea typeface="ＭＳ Ｐゴシック"/>
              <a:cs typeface="+mn-cs"/>
            </a:rPr>
            <a:t>あるが、人口１，０００人当たり職員数は類似団体よりも少ないため、人件費の抑制につながっている。今後も定員管理と同様、職員給与も適正な管理に努める。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36830</xdr:rowOff>
    </xdr:from>
    <xdr:to>
      <xdr:col>85</xdr:col>
      <xdr:colOff>95250</xdr:colOff>
      <xdr:row>92</xdr:row>
      <xdr:rowOff>36830</xdr:rowOff>
    </xdr:to>
    <xdr:cxnSp macro="">
      <xdr:nvCxnSpPr>
        <xdr:cNvPr id="236" name="直線コネクタ 235">
          <a:extLst>
            <a:ext uri="{FF2B5EF4-FFF2-40B4-BE49-F238E27FC236}">
              <a16:creationId xmlns="" xmlns:a16="http://schemas.microsoft.com/office/drawing/2014/main" id="{00000000-0008-0000-0300-0000EC000000}"/>
            </a:ext>
          </a:extLst>
        </xdr:cNvPr>
        <xdr:cNvCxnSpPr/>
      </xdr:nvCxnSpPr>
      <xdr:spPr>
        <a:xfrm>
          <a:off x="11548745" y="154597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64135</xdr:rowOff>
    </xdr:from>
    <xdr:ext cx="755015" cy="243840"/>
    <xdr:sp macro="" textlink="">
      <xdr:nvSpPr>
        <xdr:cNvPr id="237" name="テキスト ボックス 236">
          <a:extLst>
            <a:ext uri="{FF2B5EF4-FFF2-40B4-BE49-F238E27FC236}">
              <a16:creationId xmlns="" xmlns:a16="http://schemas.microsoft.com/office/drawing/2014/main" id="{00000000-0008-0000-0300-0000ED000000}"/>
            </a:ext>
          </a:extLst>
        </xdr:cNvPr>
        <xdr:cNvSpPr txBox="1"/>
      </xdr:nvSpPr>
      <xdr:spPr>
        <a:xfrm>
          <a:off x="10870565" y="15319375"/>
          <a:ext cx="75501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34925</xdr:rowOff>
    </xdr:from>
    <xdr:to>
      <xdr:col>85</xdr:col>
      <xdr:colOff>95250</xdr:colOff>
      <xdr:row>90</xdr:row>
      <xdr:rowOff>34925</xdr:rowOff>
    </xdr:to>
    <xdr:cxnSp macro="">
      <xdr:nvCxnSpPr>
        <xdr:cNvPr id="238" name="直線コネクタ 237">
          <a:extLst>
            <a:ext uri="{FF2B5EF4-FFF2-40B4-BE49-F238E27FC236}">
              <a16:creationId xmlns="" xmlns:a16="http://schemas.microsoft.com/office/drawing/2014/main" id="{00000000-0008-0000-0300-0000EE000000}"/>
            </a:ext>
          </a:extLst>
        </xdr:cNvPr>
        <xdr:cNvCxnSpPr/>
      </xdr:nvCxnSpPr>
      <xdr:spPr>
        <a:xfrm>
          <a:off x="11548745" y="151225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61595</xdr:rowOff>
    </xdr:from>
    <xdr:ext cx="755015" cy="247650"/>
    <xdr:sp macro="" textlink="">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0870565" y="14981555"/>
          <a:ext cx="7550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33020</xdr:rowOff>
    </xdr:from>
    <xdr:to>
      <xdr:col>85</xdr:col>
      <xdr:colOff>95250</xdr:colOff>
      <xdr:row>88</xdr:row>
      <xdr:rowOff>33020</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1548745" y="147853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60325</xdr:rowOff>
    </xdr:from>
    <xdr:ext cx="755015" cy="247650"/>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0870565" y="14645005"/>
          <a:ext cx="7550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31115</xdr:rowOff>
    </xdr:from>
    <xdr:to>
      <xdr:col>85</xdr:col>
      <xdr:colOff>95250</xdr:colOff>
      <xdr:row>86</xdr:row>
      <xdr:rowOff>31115</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1548745" y="144481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59055</xdr:rowOff>
    </xdr:from>
    <xdr:ext cx="755015" cy="247650"/>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0870565" y="14308455"/>
          <a:ext cx="7550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29845</xdr:rowOff>
    </xdr:from>
    <xdr:to>
      <xdr:col>85</xdr:col>
      <xdr:colOff>95250</xdr:colOff>
      <xdr:row>84</xdr:row>
      <xdr:rowOff>29845</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1548745" y="14111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57785</xdr:rowOff>
    </xdr:from>
    <xdr:ext cx="755015" cy="247650"/>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0870565" y="13971905"/>
          <a:ext cx="7550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28575</xdr:rowOff>
    </xdr:from>
    <xdr:to>
      <xdr:col>85</xdr:col>
      <xdr:colOff>95250</xdr:colOff>
      <xdr:row>82</xdr:row>
      <xdr:rowOff>28575</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1548745" y="13775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55880</xdr:rowOff>
    </xdr:from>
    <xdr:ext cx="755015" cy="247650"/>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0870565" y="13634720"/>
          <a:ext cx="7550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26035</xdr:rowOff>
    </xdr:from>
    <xdr:to>
      <xdr:col>85</xdr:col>
      <xdr:colOff>95250</xdr:colOff>
      <xdr:row>80</xdr:row>
      <xdr:rowOff>26035</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1548745" y="134372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53975</xdr:rowOff>
    </xdr:from>
    <xdr:ext cx="755015" cy="243840"/>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0870565" y="13297535"/>
          <a:ext cx="75501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24130</xdr:rowOff>
    </xdr:from>
    <xdr:to>
      <xdr:col>85</xdr:col>
      <xdr:colOff>95250</xdr:colOff>
      <xdr:row>78</xdr:row>
      <xdr:rowOff>24130</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1548745" y="131000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52070</xdr:rowOff>
    </xdr:from>
    <xdr:ext cx="755015" cy="241300"/>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0870565" y="12960350"/>
          <a:ext cx="7550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24130</xdr:rowOff>
    </xdr:from>
    <xdr:to>
      <xdr:col>85</xdr:col>
      <xdr:colOff>95250</xdr:colOff>
      <xdr:row>92</xdr:row>
      <xdr:rowOff>36830</xdr:rowOff>
    </xdr:to>
    <xdr:sp macro="" textlink="">
      <xdr:nvSpPr>
        <xdr:cNvPr id="252" name="給与水準   （国との比較）グラフ枠">
          <a:extLst>
            <a:ext uri="{FF2B5EF4-FFF2-40B4-BE49-F238E27FC236}">
              <a16:creationId xmlns="" xmlns:a16="http://schemas.microsoft.com/office/drawing/2014/main" id="{00000000-0008-0000-0300-0000FC000000}"/>
            </a:ext>
          </a:extLst>
        </xdr:cNvPr>
        <xdr:cNvSpPr/>
      </xdr:nvSpPr>
      <xdr:spPr>
        <a:xfrm>
          <a:off x="11548745" y="1310005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113030</xdr:rowOff>
    </xdr:from>
    <xdr:to>
      <xdr:col>81</xdr:col>
      <xdr:colOff>44450</xdr:colOff>
      <xdr:row>88</xdr:row>
      <xdr:rowOff>131445</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5320645" y="13356590"/>
          <a:ext cx="0" cy="15271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105410</xdr:rowOff>
    </xdr:from>
    <xdr:ext cx="755015" cy="241300"/>
    <xdr:sp macro="" textlink="">
      <xdr:nvSpPr>
        <xdr:cNvPr id="254" name="給与水準   （国との比較）最小値テキスト">
          <a:extLst>
            <a:ext uri="{FF2B5EF4-FFF2-40B4-BE49-F238E27FC236}">
              <a16:creationId xmlns="" xmlns:a16="http://schemas.microsoft.com/office/drawing/2014/main" id="{00000000-0008-0000-0300-0000FE000000}"/>
            </a:ext>
          </a:extLst>
        </xdr:cNvPr>
        <xdr:cNvSpPr txBox="1"/>
      </xdr:nvSpPr>
      <xdr:spPr>
        <a:xfrm>
          <a:off x="15409545" y="14857730"/>
          <a:ext cx="7550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131445</xdr:rowOff>
    </xdr:from>
    <xdr:to>
      <xdr:col>81</xdr:col>
      <xdr:colOff>133350</xdr:colOff>
      <xdr:row>88</xdr:row>
      <xdr:rowOff>131445</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5252700" y="148837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31750</xdr:rowOff>
    </xdr:from>
    <xdr:ext cx="755015" cy="240665"/>
    <xdr:sp macro="" textlink="">
      <xdr:nvSpPr>
        <xdr:cNvPr id="256" name="給与水準   （国との比較）最大値テキスト">
          <a:extLst>
            <a:ext uri="{FF2B5EF4-FFF2-40B4-BE49-F238E27FC236}">
              <a16:creationId xmlns="" xmlns:a16="http://schemas.microsoft.com/office/drawing/2014/main" id="{00000000-0008-0000-0300-000000010000}"/>
            </a:ext>
          </a:extLst>
        </xdr:cNvPr>
        <xdr:cNvSpPr txBox="1"/>
      </xdr:nvSpPr>
      <xdr:spPr>
        <a:xfrm>
          <a:off x="15409545" y="13107670"/>
          <a:ext cx="75501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113030</xdr:rowOff>
    </xdr:from>
    <xdr:to>
      <xdr:col>81</xdr:col>
      <xdr:colOff>133350</xdr:colOff>
      <xdr:row>79</xdr:row>
      <xdr:rowOff>113030</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5252700" y="133565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73660</xdr:rowOff>
    </xdr:from>
    <xdr:to>
      <xdr:col>81</xdr:col>
      <xdr:colOff>44450</xdr:colOff>
      <xdr:row>85</xdr:row>
      <xdr:rowOff>95885</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a:off x="14566265" y="14323060"/>
          <a:ext cx="7543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7620</xdr:rowOff>
    </xdr:from>
    <xdr:ext cx="755015" cy="247650"/>
    <xdr:sp macro="" textlink="">
      <xdr:nvSpPr>
        <xdr:cNvPr id="259" name="給与水準   （国との比較）平均値テキスト">
          <a:extLst>
            <a:ext uri="{FF2B5EF4-FFF2-40B4-BE49-F238E27FC236}">
              <a16:creationId xmlns="" xmlns:a16="http://schemas.microsoft.com/office/drawing/2014/main" id="{00000000-0008-0000-0300-000003010000}"/>
            </a:ext>
          </a:extLst>
        </xdr:cNvPr>
        <xdr:cNvSpPr txBox="1"/>
      </xdr:nvSpPr>
      <xdr:spPr>
        <a:xfrm>
          <a:off x="15409545" y="14089380"/>
          <a:ext cx="75501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84</xdr:row>
      <xdr:rowOff>156845</xdr:rowOff>
    </xdr:from>
    <xdr:to>
      <xdr:col>81</xdr:col>
      <xdr:colOff>95250</xdr:colOff>
      <xdr:row>85</xdr:row>
      <xdr:rowOff>90170</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5276195" y="14238605"/>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85</xdr:row>
      <xdr:rowOff>19050</xdr:rowOff>
    </xdr:from>
    <xdr:to>
      <xdr:col>77</xdr:col>
      <xdr:colOff>44450</xdr:colOff>
      <xdr:row>85</xdr:row>
      <xdr:rowOff>73660</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3767435" y="14268450"/>
          <a:ext cx="79883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85</xdr:row>
      <xdr:rowOff>3810</xdr:rowOff>
    </xdr:from>
    <xdr:to>
      <xdr:col>77</xdr:col>
      <xdr:colOff>95250</xdr:colOff>
      <xdr:row>85</xdr:row>
      <xdr:rowOff>100965</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4521815" y="14253210"/>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110490</xdr:rowOff>
    </xdr:from>
    <xdr:ext cx="736600" cy="24447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4227175" y="14024610"/>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19050</xdr:rowOff>
    </xdr:from>
    <xdr:to>
      <xdr:col>72</xdr:col>
      <xdr:colOff>188595</xdr:colOff>
      <xdr:row>85</xdr:row>
      <xdr:rowOff>52070</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flipV="1">
          <a:off x="12976860" y="14268450"/>
          <a:ext cx="79057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156845</xdr:rowOff>
    </xdr:from>
    <xdr:to>
      <xdr:col>73</xdr:col>
      <xdr:colOff>44450</xdr:colOff>
      <xdr:row>85</xdr:row>
      <xdr:rowOff>90170</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3731240" y="14238605"/>
          <a:ext cx="8064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74930</xdr:rowOff>
    </xdr:from>
    <xdr:ext cx="755015" cy="24701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3421995" y="1432433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19050</xdr:rowOff>
    </xdr:from>
    <xdr:to>
      <xdr:col>68</xdr:col>
      <xdr:colOff>152400</xdr:colOff>
      <xdr:row>85</xdr:row>
      <xdr:rowOff>52070</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a:off x="12171680" y="14268450"/>
          <a:ext cx="8051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3810</xdr:rowOff>
    </xdr:from>
    <xdr:to>
      <xdr:col>68</xdr:col>
      <xdr:colOff>188595</xdr:colOff>
      <xdr:row>85</xdr:row>
      <xdr:rowOff>100965</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2926060" y="14253210"/>
          <a:ext cx="8699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83</xdr:row>
      <xdr:rowOff>110490</xdr:rowOff>
    </xdr:from>
    <xdr:ext cx="762000" cy="24447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2635865" y="1402461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15240</xdr:rowOff>
    </xdr:from>
    <xdr:to>
      <xdr:col>64</xdr:col>
      <xdr:colOff>152400</xdr:colOff>
      <xdr:row>85</xdr:row>
      <xdr:rowOff>111760</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2120880" y="1426464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96520</xdr:rowOff>
    </xdr:from>
    <xdr:ext cx="762000" cy="24701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1832590" y="1434592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34290</xdr:rowOff>
    </xdr:from>
    <xdr:ext cx="762000" cy="241300"/>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125700" y="1545717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34290</xdr:rowOff>
    </xdr:from>
    <xdr:ext cx="762000" cy="241300"/>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4371320" y="1545717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34290</xdr:rowOff>
    </xdr:from>
    <xdr:ext cx="762000" cy="241300"/>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3578840" y="1545717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34290</xdr:rowOff>
    </xdr:from>
    <xdr:ext cx="755015" cy="241300"/>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2781915" y="15457170"/>
          <a:ext cx="7550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34290</xdr:rowOff>
    </xdr:from>
    <xdr:ext cx="762000" cy="241300"/>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1976735" y="1545717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85</xdr:row>
      <xdr:rowOff>48895</xdr:rowOff>
    </xdr:from>
    <xdr:to>
      <xdr:col>81</xdr:col>
      <xdr:colOff>95250</xdr:colOff>
      <xdr:row>85</xdr:row>
      <xdr:rowOff>145415</xdr:rowOff>
    </xdr:to>
    <xdr:sp macro="" textlink="">
      <xdr:nvSpPr>
        <xdr:cNvPr id="277" name="楕円 276">
          <a:extLst>
            <a:ext uri="{FF2B5EF4-FFF2-40B4-BE49-F238E27FC236}">
              <a16:creationId xmlns="" xmlns:a16="http://schemas.microsoft.com/office/drawing/2014/main" id="{00000000-0008-0000-0300-000015010000}"/>
            </a:ext>
          </a:extLst>
        </xdr:cNvPr>
        <xdr:cNvSpPr/>
      </xdr:nvSpPr>
      <xdr:spPr>
        <a:xfrm>
          <a:off x="15276195" y="14298295"/>
          <a:ext cx="952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20955</xdr:rowOff>
    </xdr:from>
    <xdr:ext cx="755015" cy="246380"/>
    <xdr:sp macro="" textlink="">
      <xdr:nvSpPr>
        <xdr:cNvPr id="278" name="給与水準   （国との比較）該当値テキスト">
          <a:extLst>
            <a:ext uri="{FF2B5EF4-FFF2-40B4-BE49-F238E27FC236}">
              <a16:creationId xmlns="" xmlns:a16="http://schemas.microsoft.com/office/drawing/2014/main" id="{00000000-0008-0000-0300-000016010000}"/>
            </a:ext>
          </a:extLst>
        </xdr:cNvPr>
        <xdr:cNvSpPr txBox="1"/>
      </xdr:nvSpPr>
      <xdr:spPr>
        <a:xfrm>
          <a:off x="15409545" y="1427035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85</xdr:row>
      <xdr:rowOff>25400</xdr:rowOff>
    </xdr:from>
    <xdr:to>
      <xdr:col>77</xdr:col>
      <xdr:colOff>95250</xdr:colOff>
      <xdr:row>85</xdr:row>
      <xdr:rowOff>123190</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4521815" y="1427480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107950</xdr:rowOff>
    </xdr:from>
    <xdr:ext cx="736600" cy="24447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4227175" y="14357350"/>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134620</xdr:rowOff>
    </xdr:from>
    <xdr:to>
      <xdr:col>73</xdr:col>
      <xdr:colOff>44450</xdr:colOff>
      <xdr:row>85</xdr:row>
      <xdr:rowOff>68580</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3731240" y="1421638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77470</xdr:rowOff>
    </xdr:from>
    <xdr:ext cx="755015" cy="24701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3421995" y="1399159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3810</xdr:rowOff>
    </xdr:from>
    <xdr:to>
      <xdr:col>68</xdr:col>
      <xdr:colOff>188595</xdr:colOff>
      <xdr:row>85</xdr:row>
      <xdr:rowOff>100965</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2926060" y="14253210"/>
          <a:ext cx="8699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85</xdr:row>
      <xdr:rowOff>86360</xdr:rowOff>
    </xdr:from>
    <xdr:ext cx="762000" cy="241300"/>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2635865" y="1433576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134620</xdr:rowOff>
    </xdr:from>
    <xdr:to>
      <xdr:col>64</xdr:col>
      <xdr:colOff>152400</xdr:colOff>
      <xdr:row>85</xdr:row>
      <xdr:rowOff>68580</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212088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77470</xdr:rowOff>
    </xdr:from>
    <xdr:ext cx="762000" cy="24701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1832590" y="1399159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78740</xdr:rowOff>
    </xdr:from>
    <xdr:to>
      <xdr:col>85</xdr:col>
      <xdr:colOff>95250</xdr:colOff>
      <xdr:row>53</xdr:row>
      <xdr:rowOff>54610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1548745" y="8628380"/>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96520</xdr:rowOff>
    </xdr:from>
    <xdr:ext cx="2256155" cy="295275"/>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2026265" y="8981440"/>
          <a:ext cx="225615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73025</xdr:rowOff>
    </xdr:from>
    <xdr:ext cx="1644015" cy="336550"/>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4164945" y="8957945"/>
          <a:ext cx="1644015" cy="3365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[7.57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158750</xdr:rowOff>
    </xdr:from>
    <xdr:to>
      <xdr:col>93</xdr:col>
      <xdr:colOff>6350</xdr:colOff>
      <xdr:row>54</xdr:row>
      <xdr:rowOff>73025</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6189325" y="8876030"/>
          <a:ext cx="1356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91440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6189325" y="9065260"/>
          <a:ext cx="135636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158750</xdr:rowOff>
    </xdr:from>
    <xdr:to>
      <xdr:col>99</xdr:col>
      <xdr:colOff>146050</xdr:colOff>
      <xdr:row>54</xdr:row>
      <xdr:rowOff>73025</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7672685" y="8876030"/>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91440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7672685" y="906526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158750</xdr:rowOff>
    </xdr:from>
    <xdr:to>
      <xdr:col>106</xdr:col>
      <xdr:colOff>139700</xdr:colOff>
      <xdr:row>54</xdr:row>
      <xdr:rowOff>73025</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18986500" y="8876030"/>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54</xdr:row>
      <xdr:rowOff>12700</xdr:rowOff>
    </xdr:from>
    <xdr:to>
      <xdr:col>106</xdr:col>
      <xdr:colOff>139700</xdr:colOff>
      <xdr:row>55</xdr:row>
      <xdr:rowOff>91440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8986500" y="9065260"/>
          <a:ext cx="114427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151130</xdr:rowOff>
    </xdr:from>
    <xdr:to>
      <xdr:col>85</xdr:col>
      <xdr:colOff>95250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1548745" y="9371330"/>
          <a:ext cx="4577080" cy="236347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151130</xdr:rowOff>
    </xdr:from>
    <xdr:to>
      <xdr:col>115</xdr:col>
      <xdr:colOff>31750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6295370" y="9371330"/>
          <a:ext cx="5424805" cy="2363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151130</xdr:rowOff>
    </xdr:from>
    <xdr:to>
      <xdr:col>104</xdr:col>
      <xdr:colOff>114300</xdr:colOff>
      <xdr:row>57</xdr:row>
      <xdr:rowOff>67310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6295370" y="9371330"/>
          <a:ext cx="343281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127635</xdr:rowOff>
    </xdr:from>
    <xdr:to>
      <xdr:col>114</xdr:col>
      <xdr:colOff>114300</xdr:colOff>
      <xdr:row>69</xdr:row>
      <xdr:rowOff>104140</xdr:rowOff>
    </xdr:to>
    <xdr:sp macro="" textlink="" fLocksText="0">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6407765" y="9683115"/>
          <a:ext cx="5206365" cy="198818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平成17年の合併後より、計画的に適正な定員管理に努めたため、類似団体よりも少ない結果となっている。今後も適正な定員管理に努める。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133350</xdr:rowOff>
    </xdr:from>
    <xdr:ext cx="342900" cy="215265"/>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1510645" y="9185910"/>
          <a:ext cx="3429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28575</xdr:rowOff>
    </xdr:from>
    <xdr:ext cx="755015" cy="24193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0870565" y="11595735"/>
          <a:ext cx="75501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162560</xdr:rowOff>
    </xdr:from>
    <xdr:to>
      <xdr:col>85</xdr:col>
      <xdr:colOff>95250</xdr:colOff>
      <xdr:row>67</xdr:row>
      <xdr:rowOff>162560</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1548745" y="113944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26035</xdr:rowOff>
    </xdr:from>
    <xdr:ext cx="755015" cy="24828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0870565" y="11257915"/>
          <a:ext cx="7550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160655</xdr:rowOff>
    </xdr:from>
    <xdr:to>
      <xdr:col>85</xdr:col>
      <xdr:colOff>95250</xdr:colOff>
      <xdr:row>65</xdr:row>
      <xdr:rowOff>160655</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1548745" y="11057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24130</xdr:rowOff>
    </xdr:from>
    <xdr:ext cx="755015" cy="24828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0870565" y="10920730"/>
          <a:ext cx="7550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159385</xdr:rowOff>
    </xdr:from>
    <xdr:to>
      <xdr:col>85</xdr:col>
      <xdr:colOff>95250</xdr:colOff>
      <xdr:row>63</xdr:row>
      <xdr:rowOff>159385</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1548745" y="107207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22225</xdr:rowOff>
    </xdr:from>
    <xdr:ext cx="755015" cy="24828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0870565" y="10583545"/>
          <a:ext cx="7550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157480</xdr:rowOff>
    </xdr:from>
    <xdr:to>
      <xdr:col>85</xdr:col>
      <xdr:colOff>95250</xdr:colOff>
      <xdr:row>61</xdr:row>
      <xdr:rowOff>157480</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1548745" y="103835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20955</xdr:rowOff>
    </xdr:from>
    <xdr:ext cx="755015" cy="246380"/>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0870565" y="10246995"/>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155575</xdr:rowOff>
    </xdr:from>
    <xdr:to>
      <xdr:col>85</xdr:col>
      <xdr:colOff>95250</xdr:colOff>
      <xdr:row>59</xdr:row>
      <xdr:rowOff>155575</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1548745" y="100463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19050</xdr:rowOff>
    </xdr:from>
    <xdr:ext cx="755015" cy="24701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0870565" y="990981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153035</xdr:rowOff>
    </xdr:from>
    <xdr:to>
      <xdr:col>85</xdr:col>
      <xdr:colOff>95250</xdr:colOff>
      <xdr:row>57</xdr:row>
      <xdr:rowOff>153035</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1548745" y="9708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17145</xdr:rowOff>
    </xdr:from>
    <xdr:ext cx="755015" cy="243840"/>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0870565" y="9572625"/>
          <a:ext cx="75501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151130</xdr:rowOff>
    </xdr:from>
    <xdr:to>
      <xdr:col>85</xdr:col>
      <xdr:colOff>95250</xdr:colOff>
      <xdr:row>55</xdr:row>
      <xdr:rowOff>151130</xdr:rowOff>
    </xdr:to>
    <xdr:cxnSp macro="">
      <xdr:nvCxnSpPr>
        <xdr:cNvPr id="315" name="直線コネクタ 314">
          <a:extLst>
            <a:ext uri="{FF2B5EF4-FFF2-40B4-BE49-F238E27FC236}">
              <a16:creationId xmlns="" xmlns:a16="http://schemas.microsoft.com/office/drawing/2014/main" id="{00000000-0008-0000-0300-00003B010000}"/>
            </a:ext>
          </a:extLst>
        </xdr:cNvPr>
        <xdr:cNvCxnSpPr/>
      </xdr:nvCxnSpPr>
      <xdr:spPr>
        <a:xfrm>
          <a:off x="11548745" y="9371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55015" cy="241300"/>
    <xdr:sp macro="" textlink="">
      <xdr:nvSpPr>
        <xdr:cNvPr id="316" name="テキスト ボックス 315">
          <a:extLst>
            <a:ext uri="{FF2B5EF4-FFF2-40B4-BE49-F238E27FC236}">
              <a16:creationId xmlns="" xmlns:a16="http://schemas.microsoft.com/office/drawing/2014/main" id="{00000000-0008-0000-0300-00003C010000}"/>
            </a:ext>
          </a:extLst>
        </xdr:cNvPr>
        <xdr:cNvSpPr txBox="1"/>
      </xdr:nvSpPr>
      <xdr:spPr>
        <a:xfrm>
          <a:off x="10870565" y="9236710"/>
          <a:ext cx="7550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151130</xdr:rowOff>
    </xdr:from>
    <xdr:to>
      <xdr:col>85</xdr:col>
      <xdr:colOff>95250</xdr:colOff>
      <xdr:row>70</xdr:row>
      <xdr:rowOff>0</xdr:rowOff>
    </xdr:to>
    <xdr:sp macro="" textlink="">
      <xdr:nvSpPr>
        <xdr:cNvPr id="317" name="定員管理の状況グラフ枠">
          <a:extLst>
            <a:ext uri="{FF2B5EF4-FFF2-40B4-BE49-F238E27FC236}">
              <a16:creationId xmlns="" xmlns:a16="http://schemas.microsoft.com/office/drawing/2014/main" id="{00000000-0008-0000-0300-00003D010000}"/>
            </a:ext>
          </a:extLst>
        </xdr:cNvPr>
        <xdr:cNvSpPr/>
      </xdr:nvSpPr>
      <xdr:spPr>
        <a:xfrm>
          <a:off x="11548745" y="9371330"/>
          <a:ext cx="4577080" cy="2363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35560</xdr:rowOff>
    </xdr:from>
    <xdr:to>
      <xdr:col>81</xdr:col>
      <xdr:colOff>44450</xdr:colOff>
      <xdr:row>68</xdr:row>
      <xdr:rowOff>66040</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flipV="1">
          <a:off x="15320645" y="9926320"/>
          <a:ext cx="0" cy="15392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38735</xdr:rowOff>
    </xdr:from>
    <xdr:ext cx="755015" cy="247015"/>
    <xdr:sp macro="" textlink="">
      <xdr:nvSpPr>
        <xdr:cNvPr id="319" name="定員管理の状況最小値テキスト">
          <a:extLst>
            <a:ext uri="{FF2B5EF4-FFF2-40B4-BE49-F238E27FC236}">
              <a16:creationId xmlns="" xmlns:a16="http://schemas.microsoft.com/office/drawing/2014/main" id="{00000000-0008-0000-0300-00003F010000}"/>
            </a:ext>
          </a:extLst>
        </xdr:cNvPr>
        <xdr:cNvSpPr txBox="1"/>
      </xdr:nvSpPr>
      <xdr:spPr>
        <a:xfrm>
          <a:off x="15409545" y="11438255"/>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18.61</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66040</xdr:rowOff>
    </xdr:from>
    <xdr:to>
      <xdr:col>81</xdr:col>
      <xdr:colOff>133350</xdr:colOff>
      <xdr:row>68</xdr:row>
      <xdr:rowOff>66040</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5252700" y="114655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117475</xdr:rowOff>
    </xdr:from>
    <xdr:ext cx="755015" cy="247650"/>
    <xdr:sp macro="" textlink="">
      <xdr:nvSpPr>
        <xdr:cNvPr id="321" name="定員管理の状況最大値テキスト">
          <a:extLst>
            <a:ext uri="{FF2B5EF4-FFF2-40B4-BE49-F238E27FC236}">
              <a16:creationId xmlns="" xmlns:a16="http://schemas.microsoft.com/office/drawing/2014/main" id="{00000000-0008-0000-0300-000041010000}"/>
            </a:ext>
          </a:extLst>
        </xdr:cNvPr>
        <xdr:cNvSpPr txBox="1"/>
      </xdr:nvSpPr>
      <xdr:spPr>
        <a:xfrm>
          <a:off x="15409545" y="9672955"/>
          <a:ext cx="7550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35560</xdr:rowOff>
    </xdr:from>
    <xdr:to>
      <xdr:col>81</xdr:col>
      <xdr:colOff>133350</xdr:colOff>
      <xdr:row>59</xdr:row>
      <xdr:rowOff>35560</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5252700" y="992632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145415</xdr:rowOff>
    </xdr:from>
    <xdr:to>
      <xdr:col>81</xdr:col>
      <xdr:colOff>44450</xdr:colOff>
      <xdr:row>60</xdr:row>
      <xdr:rowOff>163830</xdr:rowOff>
    </xdr:to>
    <xdr:cxnSp macro="">
      <xdr:nvCxnSpPr>
        <xdr:cNvPr id="323" name="直線コネクタ 322">
          <a:extLst>
            <a:ext uri="{FF2B5EF4-FFF2-40B4-BE49-F238E27FC236}">
              <a16:creationId xmlns="" xmlns:a16="http://schemas.microsoft.com/office/drawing/2014/main" id="{00000000-0008-0000-0300-000043010000}"/>
            </a:ext>
          </a:extLst>
        </xdr:cNvPr>
        <xdr:cNvCxnSpPr/>
      </xdr:nvCxnSpPr>
      <xdr:spPr>
        <a:xfrm>
          <a:off x="14566265" y="10203815"/>
          <a:ext cx="7543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56515</xdr:rowOff>
    </xdr:from>
    <xdr:ext cx="755015" cy="247650"/>
    <xdr:sp macro="" textlink="">
      <xdr:nvSpPr>
        <xdr:cNvPr id="324" name="定員管理の状況平均値テキスト">
          <a:extLst>
            <a:ext uri="{FF2B5EF4-FFF2-40B4-BE49-F238E27FC236}">
              <a16:creationId xmlns="" xmlns:a16="http://schemas.microsoft.com/office/drawing/2014/main" id="{00000000-0008-0000-0300-000044010000}"/>
            </a:ext>
          </a:extLst>
        </xdr:cNvPr>
        <xdr:cNvSpPr txBox="1"/>
      </xdr:nvSpPr>
      <xdr:spPr>
        <a:xfrm>
          <a:off x="15409545" y="10450195"/>
          <a:ext cx="75501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62</xdr:row>
      <xdr:rowOff>83185</xdr:rowOff>
    </xdr:from>
    <xdr:to>
      <xdr:col>81</xdr:col>
      <xdr:colOff>95250</xdr:colOff>
      <xdr:row>63</xdr:row>
      <xdr:rowOff>17145</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5276195" y="104768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60</xdr:row>
      <xdr:rowOff>114300</xdr:rowOff>
    </xdr:from>
    <xdr:to>
      <xdr:col>77</xdr:col>
      <xdr:colOff>44450</xdr:colOff>
      <xdr:row>60</xdr:row>
      <xdr:rowOff>145415</xdr:rowOff>
    </xdr:to>
    <xdr:cxnSp macro="">
      <xdr:nvCxnSpPr>
        <xdr:cNvPr id="326" name="直線コネクタ 325">
          <a:extLst>
            <a:ext uri="{FF2B5EF4-FFF2-40B4-BE49-F238E27FC236}">
              <a16:creationId xmlns="" xmlns:a16="http://schemas.microsoft.com/office/drawing/2014/main" id="{00000000-0008-0000-0300-000046010000}"/>
            </a:ext>
          </a:extLst>
        </xdr:cNvPr>
        <xdr:cNvCxnSpPr/>
      </xdr:nvCxnSpPr>
      <xdr:spPr>
        <a:xfrm>
          <a:off x="13767435" y="10172700"/>
          <a:ext cx="79883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62</xdr:row>
      <xdr:rowOff>73660</xdr:rowOff>
    </xdr:from>
    <xdr:to>
      <xdr:col>77</xdr:col>
      <xdr:colOff>95250</xdr:colOff>
      <xdr:row>63</xdr:row>
      <xdr:rowOff>6350</xdr:rowOff>
    </xdr:to>
    <xdr:sp macro="" textlink="">
      <xdr:nvSpPr>
        <xdr:cNvPr id="327" name="フローチャート: 判断 326">
          <a:extLst>
            <a:ext uri="{FF2B5EF4-FFF2-40B4-BE49-F238E27FC236}">
              <a16:creationId xmlns="" xmlns:a16="http://schemas.microsoft.com/office/drawing/2014/main" id="{00000000-0008-0000-0300-000047010000}"/>
            </a:ext>
          </a:extLst>
        </xdr:cNvPr>
        <xdr:cNvSpPr/>
      </xdr:nvSpPr>
      <xdr:spPr>
        <a:xfrm>
          <a:off x="14521815" y="1046734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156845</xdr:rowOff>
    </xdr:from>
    <xdr:ext cx="736600" cy="244475"/>
    <xdr:sp macro="" textlink="">
      <xdr:nvSpPr>
        <xdr:cNvPr id="328" name="テキスト ボックス 327">
          <a:extLst>
            <a:ext uri="{FF2B5EF4-FFF2-40B4-BE49-F238E27FC236}">
              <a16:creationId xmlns="" xmlns:a16="http://schemas.microsoft.com/office/drawing/2014/main" id="{00000000-0008-0000-0300-000048010000}"/>
            </a:ext>
          </a:extLst>
        </xdr:cNvPr>
        <xdr:cNvSpPr txBox="1"/>
      </xdr:nvSpPr>
      <xdr:spPr>
        <a:xfrm>
          <a:off x="14227175" y="10550525"/>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82550</xdr:rowOff>
    </xdr:from>
    <xdr:to>
      <xdr:col>72</xdr:col>
      <xdr:colOff>188595</xdr:colOff>
      <xdr:row>60</xdr:row>
      <xdr:rowOff>114300</xdr:rowOff>
    </xdr:to>
    <xdr:cxnSp macro="">
      <xdr:nvCxnSpPr>
        <xdr:cNvPr id="329" name="直線コネクタ 328">
          <a:extLst>
            <a:ext uri="{FF2B5EF4-FFF2-40B4-BE49-F238E27FC236}">
              <a16:creationId xmlns="" xmlns:a16="http://schemas.microsoft.com/office/drawing/2014/main" id="{00000000-0008-0000-0300-000049010000}"/>
            </a:ext>
          </a:extLst>
        </xdr:cNvPr>
        <xdr:cNvCxnSpPr/>
      </xdr:nvCxnSpPr>
      <xdr:spPr>
        <a:xfrm>
          <a:off x="12976860" y="10140950"/>
          <a:ext cx="79057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61595</xdr:rowOff>
    </xdr:from>
    <xdr:to>
      <xdr:col>73</xdr:col>
      <xdr:colOff>44450</xdr:colOff>
      <xdr:row>62</xdr:row>
      <xdr:rowOff>159385</xdr:rowOff>
    </xdr:to>
    <xdr:sp macro="" textlink="">
      <xdr:nvSpPr>
        <xdr:cNvPr id="330" name="フローチャート: 判断 329">
          <a:extLst>
            <a:ext uri="{FF2B5EF4-FFF2-40B4-BE49-F238E27FC236}">
              <a16:creationId xmlns="" xmlns:a16="http://schemas.microsoft.com/office/drawing/2014/main" id="{00000000-0008-0000-0300-00004A010000}"/>
            </a:ext>
          </a:extLst>
        </xdr:cNvPr>
        <xdr:cNvSpPr/>
      </xdr:nvSpPr>
      <xdr:spPr>
        <a:xfrm>
          <a:off x="13731240" y="10455275"/>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144780</xdr:rowOff>
    </xdr:from>
    <xdr:ext cx="755015" cy="240665"/>
    <xdr:sp macro="" textlink="">
      <xdr:nvSpPr>
        <xdr:cNvPr id="331" name="テキスト ボックス 330">
          <a:extLst>
            <a:ext uri="{FF2B5EF4-FFF2-40B4-BE49-F238E27FC236}">
              <a16:creationId xmlns="" xmlns:a16="http://schemas.microsoft.com/office/drawing/2014/main" id="{00000000-0008-0000-0300-00004B010000}"/>
            </a:ext>
          </a:extLst>
        </xdr:cNvPr>
        <xdr:cNvSpPr txBox="1"/>
      </xdr:nvSpPr>
      <xdr:spPr>
        <a:xfrm>
          <a:off x="13421995" y="10538460"/>
          <a:ext cx="75501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82550</xdr:rowOff>
    </xdr:from>
    <xdr:to>
      <xdr:col>68</xdr:col>
      <xdr:colOff>152400</xdr:colOff>
      <xdr:row>60</xdr:row>
      <xdr:rowOff>107950</xdr:rowOff>
    </xdr:to>
    <xdr:cxnSp macro="">
      <xdr:nvCxnSpPr>
        <xdr:cNvPr id="332" name="直線コネクタ 331">
          <a:extLst>
            <a:ext uri="{FF2B5EF4-FFF2-40B4-BE49-F238E27FC236}">
              <a16:creationId xmlns="" xmlns:a16="http://schemas.microsoft.com/office/drawing/2014/main" id="{00000000-0008-0000-0300-00004C010000}"/>
            </a:ext>
          </a:extLst>
        </xdr:cNvPr>
        <xdr:cNvCxnSpPr/>
      </xdr:nvCxnSpPr>
      <xdr:spPr>
        <a:xfrm flipV="1">
          <a:off x="12171680" y="10140950"/>
          <a:ext cx="80518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60325</xdr:rowOff>
    </xdr:from>
    <xdr:to>
      <xdr:col>68</xdr:col>
      <xdr:colOff>188595</xdr:colOff>
      <xdr:row>62</xdr:row>
      <xdr:rowOff>158750</xdr:rowOff>
    </xdr:to>
    <xdr:sp macro="" textlink="">
      <xdr:nvSpPr>
        <xdr:cNvPr id="333" name="フローチャート: 判断 332">
          <a:extLst>
            <a:ext uri="{FF2B5EF4-FFF2-40B4-BE49-F238E27FC236}">
              <a16:creationId xmlns="" xmlns:a16="http://schemas.microsoft.com/office/drawing/2014/main" id="{00000000-0008-0000-0300-00004D010000}"/>
            </a:ext>
          </a:extLst>
        </xdr:cNvPr>
        <xdr:cNvSpPr/>
      </xdr:nvSpPr>
      <xdr:spPr>
        <a:xfrm>
          <a:off x="12926060" y="10454005"/>
          <a:ext cx="8699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62</xdr:row>
      <xdr:rowOff>143510</xdr:rowOff>
    </xdr:from>
    <xdr:ext cx="762000" cy="24066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2635865" y="1053719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50165</xdr:rowOff>
    </xdr:from>
    <xdr:to>
      <xdr:col>64</xdr:col>
      <xdr:colOff>152400</xdr:colOff>
      <xdr:row>62</xdr:row>
      <xdr:rowOff>147320</xdr:rowOff>
    </xdr:to>
    <xdr:sp macro="" textlink="">
      <xdr:nvSpPr>
        <xdr:cNvPr id="335" name="フローチャート: 判断 334">
          <a:extLst>
            <a:ext uri="{FF2B5EF4-FFF2-40B4-BE49-F238E27FC236}">
              <a16:creationId xmlns="" xmlns:a16="http://schemas.microsoft.com/office/drawing/2014/main" id="{00000000-0008-0000-0300-00004F010000}"/>
            </a:ext>
          </a:extLst>
        </xdr:cNvPr>
        <xdr:cNvSpPr/>
      </xdr:nvSpPr>
      <xdr:spPr>
        <a:xfrm>
          <a:off x="12120880" y="104438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132080</xdr:rowOff>
    </xdr:from>
    <xdr:ext cx="762000" cy="24701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1832590" y="1052576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161925</xdr:rowOff>
    </xdr:from>
    <xdr:ext cx="762000" cy="241300"/>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125700" y="1172908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161925</xdr:rowOff>
    </xdr:from>
    <xdr:ext cx="762000" cy="241300"/>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4371320" y="1172908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161925</xdr:rowOff>
    </xdr:from>
    <xdr:ext cx="762000" cy="241300"/>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3578840" y="1172908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161925</xdr:rowOff>
    </xdr:from>
    <xdr:ext cx="755015" cy="241300"/>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2781915" y="11729085"/>
          <a:ext cx="7550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161925</xdr:rowOff>
    </xdr:from>
    <xdr:ext cx="762000" cy="241300"/>
    <xdr:sp macro="" textlink="">
      <xdr:nvSpPr>
        <xdr:cNvPr id="341" name="テキスト ボックス 340">
          <a:extLst>
            <a:ext uri="{FF2B5EF4-FFF2-40B4-BE49-F238E27FC236}">
              <a16:creationId xmlns="" xmlns:a16="http://schemas.microsoft.com/office/drawing/2014/main" id="{00000000-0008-0000-0300-000055010000}"/>
            </a:ext>
          </a:extLst>
        </xdr:cNvPr>
        <xdr:cNvSpPr txBox="1"/>
      </xdr:nvSpPr>
      <xdr:spPr>
        <a:xfrm>
          <a:off x="11976735" y="1172908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60</xdr:row>
      <xdr:rowOff>114935</xdr:rowOff>
    </xdr:from>
    <xdr:to>
      <xdr:col>81</xdr:col>
      <xdr:colOff>95250</xdr:colOff>
      <xdr:row>61</xdr:row>
      <xdr:rowOff>49530</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5276195" y="1017333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130810</xdr:rowOff>
    </xdr:from>
    <xdr:ext cx="755015" cy="247015"/>
    <xdr:sp macro="" textlink="">
      <xdr:nvSpPr>
        <xdr:cNvPr id="343" name="定員管理の状況該当値テキスト">
          <a:extLst>
            <a:ext uri="{FF2B5EF4-FFF2-40B4-BE49-F238E27FC236}">
              <a16:creationId xmlns="" xmlns:a16="http://schemas.microsoft.com/office/drawing/2014/main" id="{00000000-0008-0000-0300-000057010000}"/>
            </a:ext>
          </a:extLst>
        </xdr:cNvPr>
        <xdr:cNvSpPr txBox="1"/>
      </xdr:nvSpPr>
      <xdr:spPr>
        <a:xfrm>
          <a:off x="15409545" y="1002157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60</xdr:row>
      <xdr:rowOff>95885</xdr:rowOff>
    </xdr:from>
    <xdr:to>
      <xdr:col>77</xdr:col>
      <xdr:colOff>95250</xdr:colOff>
      <xdr:row>61</xdr:row>
      <xdr:rowOff>29845</xdr:rowOff>
    </xdr:to>
    <xdr:sp macro="" textlink="">
      <xdr:nvSpPr>
        <xdr:cNvPr id="344" name="楕円 343">
          <a:extLst>
            <a:ext uri="{FF2B5EF4-FFF2-40B4-BE49-F238E27FC236}">
              <a16:creationId xmlns="" xmlns:a16="http://schemas.microsoft.com/office/drawing/2014/main" id="{00000000-0008-0000-0300-000058010000}"/>
            </a:ext>
          </a:extLst>
        </xdr:cNvPr>
        <xdr:cNvSpPr/>
      </xdr:nvSpPr>
      <xdr:spPr>
        <a:xfrm>
          <a:off x="14521815" y="101542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39370</xdr:rowOff>
    </xdr:from>
    <xdr:ext cx="736600" cy="24701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4227175" y="9930130"/>
          <a:ext cx="7366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66040</xdr:rowOff>
    </xdr:from>
    <xdr:to>
      <xdr:col>73</xdr:col>
      <xdr:colOff>44450</xdr:colOff>
      <xdr:row>60</xdr:row>
      <xdr:rowOff>162560</xdr:rowOff>
    </xdr:to>
    <xdr:sp macro="" textlink="">
      <xdr:nvSpPr>
        <xdr:cNvPr id="346" name="楕円 345">
          <a:extLst>
            <a:ext uri="{FF2B5EF4-FFF2-40B4-BE49-F238E27FC236}">
              <a16:creationId xmlns="" xmlns:a16="http://schemas.microsoft.com/office/drawing/2014/main" id="{00000000-0008-0000-0300-00005A010000}"/>
            </a:ext>
          </a:extLst>
        </xdr:cNvPr>
        <xdr:cNvSpPr/>
      </xdr:nvSpPr>
      <xdr:spPr>
        <a:xfrm>
          <a:off x="13731240" y="10124440"/>
          <a:ext cx="8064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7620</xdr:rowOff>
    </xdr:from>
    <xdr:ext cx="755015" cy="247650"/>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3421995" y="9898380"/>
          <a:ext cx="7550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34290</xdr:rowOff>
    </xdr:from>
    <xdr:to>
      <xdr:col>68</xdr:col>
      <xdr:colOff>188595</xdr:colOff>
      <xdr:row>60</xdr:row>
      <xdr:rowOff>130810</xdr:rowOff>
    </xdr:to>
    <xdr:sp macro="" textlink="">
      <xdr:nvSpPr>
        <xdr:cNvPr id="348" name="楕円 347">
          <a:extLst>
            <a:ext uri="{FF2B5EF4-FFF2-40B4-BE49-F238E27FC236}">
              <a16:creationId xmlns="" xmlns:a16="http://schemas.microsoft.com/office/drawing/2014/main" id="{00000000-0008-0000-0300-00005C010000}"/>
            </a:ext>
          </a:extLst>
        </xdr:cNvPr>
        <xdr:cNvSpPr/>
      </xdr:nvSpPr>
      <xdr:spPr>
        <a:xfrm>
          <a:off x="12926060" y="10092690"/>
          <a:ext cx="8699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58</xdr:row>
      <xdr:rowOff>140970</xdr:rowOff>
    </xdr:from>
    <xdr:ext cx="762000" cy="241300"/>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2635865" y="986409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59690</xdr:rowOff>
    </xdr:from>
    <xdr:to>
      <xdr:col>64</xdr:col>
      <xdr:colOff>152400</xdr:colOff>
      <xdr:row>60</xdr:row>
      <xdr:rowOff>156845</xdr:rowOff>
    </xdr:to>
    <xdr:sp macro="" textlink="">
      <xdr:nvSpPr>
        <xdr:cNvPr id="350" name="楕円 349">
          <a:extLst>
            <a:ext uri="{FF2B5EF4-FFF2-40B4-BE49-F238E27FC236}">
              <a16:creationId xmlns="" xmlns:a16="http://schemas.microsoft.com/office/drawing/2014/main" id="{00000000-0008-0000-0300-00005E010000}"/>
            </a:ext>
          </a:extLst>
        </xdr:cNvPr>
        <xdr:cNvSpPr/>
      </xdr:nvSpPr>
      <xdr:spPr>
        <a:xfrm>
          <a:off x="12120880" y="1011809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2540</xdr:rowOff>
    </xdr:from>
    <xdr:ext cx="762000" cy="247650"/>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1832590" y="989330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41910</xdr:rowOff>
    </xdr:from>
    <xdr:to>
      <xdr:col>85</xdr:col>
      <xdr:colOff>95250</xdr:colOff>
      <xdr:row>31</xdr:row>
      <xdr:rowOff>17780</xdr:rowOff>
    </xdr:to>
    <xdr:sp macro="" textlink="">
      <xdr:nvSpPr>
        <xdr:cNvPr id="352" name="正方形/長方形 351">
          <a:extLst>
            <a:ext uri="{FF2B5EF4-FFF2-40B4-BE49-F238E27FC236}">
              <a16:creationId xmlns="" xmlns:a16="http://schemas.microsoft.com/office/drawing/2014/main" id="{00000000-0008-0000-0300-000060010000}"/>
            </a:ext>
          </a:extLst>
        </xdr:cNvPr>
        <xdr:cNvSpPr/>
      </xdr:nvSpPr>
      <xdr:spPr>
        <a:xfrm>
          <a:off x="11548745" y="4903470"/>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60325</xdr:rowOff>
    </xdr:from>
    <xdr:ext cx="1598930" cy="295275"/>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2313285" y="5257165"/>
          <a:ext cx="1598930"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36830</xdr:rowOff>
    </xdr:from>
    <xdr:ext cx="1644015" cy="339725"/>
    <xdr:sp macro="" textlink="">
      <xdr:nvSpPr>
        <xdr:cNvPr id="354" name="テキスト ボックス 353">
          <a:extLst>
            <a:ext uri="{FF2B5EF4-FFF2-40B4-BE49-F238E27FC236}">
              <a16:creationId xmlns="" xmlns:a16="http://schemas.microsoft.com/office/drawing/2014/main" id="{00000000-0008-0000-0300-000062010000}"/>
            </a:ext>
          </a:extLst>
        </xdr:cNvPr>
        <xdr:cNvSpPr txBox="1"/>
      </xdr:nvSpPr>
      <xdr:spPr>
        <a:xfrm>
          <a:off x="13877925" y="5233670"/>
          <a:ext cx="1644015" cy="3397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121920</xdr:rowOff>
    </xdr:from>
    <xdr:to>
      <xdr:col>93</xdr:col>
      <xdr:colOff>6350</xdr:colOff>
      <xdr:row>32</xdr:row>
      <xdr:rowOff>36830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6189325" y="5151120"/>
          <a:ext cx="1356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140335</xdr:rowOff>
    </xdr:from>
    <xdr:to>
      <xdr:col>93</xdr:col>
      <xdr:colOff>6350</xdr:colOff>
      <xdr:row>33</xdr:row>
      <xdr:rowOff>54610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6189325" y="5337175"/>
          <a:ext cx="135636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121920</xdr:rowOff>
    </xdr:from>
    <xdr:to>
      <xdr:col>99</xdr:col>
      <xdr:colOff>146050</xdr:colOff>
      <xdr:row>32</xdr:row>
      <xdr:rowOff>36830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7672685" y="5151120"/>
          <a:ext cx="11442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140335</xdr:rowOff>
    </xdr:from>
    <xdr:to>
      <xdr:col>99</xdr:col>
      <xdr:colOff>146050</xdr:colOff>
      <xdr:row>33</xdr:row>
      <xdr:rowOff>54610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17672685" y="5337175"/>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121920</xdr:rowOff>
    </xdr:from>
    <xdr:to>
      <xdr:col>106</xdr:col>
      <xdr:colOff>139700</xdr:colOff>
      <xdr:row>32</xdr:row>
      <xdr:rowOff>36830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8986500" y="5151120"/>
          <a:ext cx="11442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31</xdr:row>
      <xdr:rowOff>140335</xdr:rowOff>
    </xdr:from>
    <xdr:to>
      <xdr:col>106</xdr:col>
      <xdr:colOff>139700</xdr:colOff>
      <xdr:row>33</xdr:row>
      <xdr:rowOff>54610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986500" y="5337175"/>
          <a:ext cx="114427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114935</xdr:rowOff>
    </xdr:from>
    <xdr:to>
      <xdr:col>85</xdr:col>
      <xdr:colOff>95250</xdr:colOff>
      <xdr:row>47</xdr:row>
      <xdr:rowOff>127635</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1548745" y="564705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114935</xdr:rowOff>
    </xdr:from>
    <xdr:to>
      <xdr:col>115</xdr:col>
      <xdr:colOff>31750</xdr:colOff>
      <xdr:row>47</xdr:row>
      <xdr:rowOff>127635</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6295370" y="564705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114935</xdr:rowOff>
    </xdr:from>
    <xdr:to>
      <xdr:col>104</xdr:col>
      <xdr:colOff>114300</xdr:colOff>
      <xdr:row>35</xdr:row>
      <xdr:rowOff>30480</xdr:rowOff>
    </xdr:to>
    <xdr:sp macro="" textlink="">
      <xdr:nvSpPr>
        <xdr:cNvPr id="363" name="正方形/長方形 362">
          <a:extLst>
            <a:ext uri="{FF2B5EF4-FFF2-40B4-BE49-F238E27FC236}">
              <a16:creationId xmlns="" xmlns:a16="http://schemas.microsoft.com/office/drawing/2014/main" id="{00000000-0008-0000-0300-00006B010000}"/>
            </a:ext>
          </a:extLst>
        </xdr:cNvPr>
        <xdr:cNvSpPr/>
      </xdr:nvSpPr>
      <xdr:spPr>
        <a:xfrm>
          <a:off x="16295370" y="5647055"/>
          <a:ext cx="343281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91440</xdr:rowOff>
    </xdr:from>
    <xdr:to>
      <xdr:col>114</xdr:col>
      <xdr:colOff>114300</xdr:colOff>
      <xdr:row>47</xdr:row>
      <xdr:rowOff>67310</xdr:rowOff>
    </xdr:to>
    <xdr:sp macro="" textlink="" fLocksText="0">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6407765" y="5958840"/>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平成30年度及び令和元年度は類似団体平均水準よりも高い水準となっていた。これは</a:t>
          </a:r>
          <a:r>
            <a:rPr kumimoji="1" lang="ja-JP" altLang="en-US" sz="1300">
              <a:solidFill>
                <a:schemeClr val="dk1"/>
              </a:solidFill>
              <a:effectLst/>
              <a:latin typeface="ＭＳ Ｐゴシック"/>
              <a:ea typeface="ＭＳ Ｐゴシック"/>
              <a:cs typeface="+mn-cs"/>
            </a:rPr>
            <a:t>平成30年度に市営住宅の老朽化に伴い、市債償還の財源にあたる住宅使用料を修繕料の財源としたことにより３ヶ年平均が上昇しためであった。しかしながら、令和２年度では総合体育館やＲＤＦ施設における償還が完了したことから▲1.5ポイントと大きく改善した。国の健全化基準以下で安定的な移行を継続しており、引き続き健全な財政運営を図っていく。</a:t>
          </a:r>
          <a:endParaRPr kumimoji="1" lang="ja-JP" altLang="en-US" sz="1300">
            <a:latin typeface="ＭＳ Ｐゴシック"/>
            <a:ea typeface="ＭＳ Ｐゴシック"/>
          </a:endParaRPr>
        </a:p>
      </xdr:txBody>
    </xdr:sp>
    <xdr:clientData/>
  </xdr:twoCellAnchor>
  <xdr:oneCellAnchor>
    <xdr:from>
      <xdr:col>61</xdr:col>
      <xdr:colOff>6350</xdr:colOff>
      <xdr:row>32</xdr:row>
      <xdr:rowOff>96520</xdr:rowOff>
    </xdr:from>
    <xdr:ext cx="291465" cy="214630"/>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1510645" y="5461000"/>
          <a:ext cx="291465" cy="2146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127635</xdr:rowOff>
    </xdr:from>
    <xdr:to>
      <xdr:col>85</xdr:col>
      <xdr:colOff>95250</xdr:colOff>
      <xdr:row>47</xdr:row>
      <xdr:rowOff>127635</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1548745" y="80067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155575</xdr:rowOff>
    </xdr:from>
    <xdr:ext cx="755015" cy="24320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0870565" y="7867015"/>
          <a:ext cx="75501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71755</xdr:rowOff>
    </xdr:from>
    <xdr:to>
      <xdr:col>85</xdr:col>
      <xdr:colOff>95250</xdr:colOff>
      <xdr:row>45</xdr:row>
      <xdr:rowOff>71755</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1548745" y="76155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98425</xdr:rowOff>
    </xdr:from>
    <xdr:ext cx="755015" cy="247650"/>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0870565" y="7474585"/>
          <a:ext cx="7550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154874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41275</xdr:rowOff>
    </xdr:from>
    <xdr:ext cx="755015" cy="24701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0870565" y="7082155"/>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121920</xdr:rowOff>
    </xdr:from>
    <xdr:to>
      <xdr:col>85</xdr:col>
      <xdr:colOff>95250</xdr:colOff>
      <xdr:row>40</xdr:row>
      <xdr:rowOff>121920</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1548745" y="68275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149225</xdr:rowOff>
    </xdr:from>
    <xdr:ext cx="755015" cy="247650"/>
    <xdr:sp macro="" textlink="">
      <xdr:nvSpPr>
        <xdr:cNvPr id="373" name="テキスト ボックス 372">
          <a:extLst>
            <a:ext uri="{FF2B5EF4-FFF2-40B4-BE49-F238E27FC236}">
              <a16:creationId xmlns="" xmlns:a16="http://schemas.microsoft.com/office/drawing/2014/main" id="{00000000-0008-0000-0300-000075010000}"/>
            </a:ext>
          </a:extLst>
        </xdr:cNvPr>
        <xdr:cNvSpPr txBox="1"/>
      </xdr:nvSpPr>
      <xdr:spPr>
        <a:xfrm>
          <a:off x="10870565" y="6687185"/>
          <a:ext cx="7550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64770</xdr:rowOff>
    </xdr:from>
    <xdr:to>
      <xdr:col>85</xdr:col>
      <xdr:colOff>95250</xdr:colOff>
      <xdr:row>38</xdr:row>
      <xdr:rowOff>64770</xdr:rowOff>
    </xdr:to>
    <xdr:cxnSp macro="">
      <xdr:nvCxnSpPr>
        <xdr:cNvPr id="374" name="直線コネクタ 373">
          <a:extLst>
            <a:ext uri="{FF2B5EF4-FFF2-40B4-BE49-F238E27FC236}">
              <a16:creationId xmlns="" xmlns:a16="http://schemas.microsoft.com/office/drawing/2014/main" id="{00000000-0008-0000-0300-000076010000}"/>
            </a:ext>
          </a:extLst>
        </xdr:cNvPr>
        <xdr:cNvCxnSpPr/>
      </xdr:nvCxnSpPr>
      <xdr:spPr>
        <a:xfrm>
          <a:off x="11548745" y="64350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93345</xdr:rowOff>
    </xdr:from>
    <xdr:ext cx="755015" cy="247650"/>
    <xdr:sp macro="" textlink="">
      <xdr:nvSpPr>
        <xdr:cNvPr id="375" name="テキスト ボックス 374">
          <a:extLst>
            <a:ext uri="{FF2B5EF4-FFF2-40B4-BE49-F238E27FC236}">
              <a16:creationId xmlns="" xmlns:a16="http://schemas.microsoft.com/office/drawing/2014/main" id="{00000000-0008-0000-0300-000077010000}"/>
            </a:ext>
          </a:extLst>
        </xdr:cNvPr>
        <xdr:cNvSpPr txBox="1"/>
      </xdr:nvSpPr>
      <xdr:spPr>
        <a:xfrm>
          <a:off x="10870565" y="6296025"/>
          <a:ext cx="7550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6985</xdr:rowOff>
    </xdr:from>
    <xdr:to>
      <xdr:col>85</xdr:col>
      <xdr:colOff>95250</xdr:colOff>
      <xdr:row>36</xdr:row>
      <xdr:rowOff>6985</xdr:rowOff>
    </xdr:to>
    <xdr:cxnSp macro="">
      <xdr:nvCxnSpPr>
        <xdr:cNvPr id="376" name="直線コネクタ 375">
          <a:extLst>
            <a:ext uri="{FF2B5EF4-FFF2-40B4-BE49-F238E27FC236}">
              <a16:creationId xmlns="" xmlns:a16="http://schemas.microsoft.com/office/drawing/2014/main" id="{00000000-0008-0000-0300-000078010000}"/>
            </a:ext>
          </a:extLst>
        </xdr:cNvPr>
        <xdr:cNvCxnSpPr/>
      </xdr:nvCxnSpPr>
      <xdr:spPr>
        <a:xfrm>
          <a:off x="11548745" y="60420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36195</xdr:rowOff>
    </xdr:from>
    <xdr:ext cx="755015" cy="241300"/>
    <xdr:sp macro="" textlink="">
      <xdr:nvSpPr>
        <xdr:cNvPr id="377" name="テキスト ボックス 376">
          <a:extLst>
            <a:ext uri="{FF2B5EF4-FFF2-40B4-BE49-F238E27FC236}">
              <a16:creationId xmlns="" xmlns:a16="http://schemas.microsoft.com/office/drawing/2014/main" id="{00000000-0008-0000-0300-000079010000}"/>
            </a:ext>
          </a:extLst>
        </xdr:cNvPr>
        <xdr:cNvSpPr txBox="1"/>
      </xdr:nvSpPr>
      <xdr:spPr>
        <a:xfrm>
          <a:off x="10870565" y="5903595"/>
          <a:ext cx="7550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114935</xdr:rowOff>
    </xdr:from>
    <xdr:to>
      <xdr:col>85</xdr:col>
      <xdr:colOff>95250</xdr:colOff>
      <xdr:row>33</xdr:row>
      <xdr:rowOff>114935</xdr:rowOff>
    </xdr:to>
    <xdr:cxnSp macro="">
      <xdr:nvCxnSpPr>
        <xdr:cNvPr id="378" name="直線コネクタ 377">
          <a:extLst>
            <a:ext uri="{FF2B5EF4-FFF2-40B4-BE49-F238E27FC236}">
              <a16:creationId xmlns="" xmlns:a16="http://schemas.microsoft.com/office/drawing/2014/main" id="{00000000-0008-0000-0300-00007A010000}"/>
            </a:ext>
          </a:extLst>
        </xdr:cNvPr>
        <xdr:cNvCxnSpPr/>
      </xdr:nvCxnSpPr>
      <xdr:spPr>
        <a:xfrm>
          <a:off x="11548745" y="5647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114935</xdr:rowOff>
    </xdr:from>
    <xdr:to>
      <xdr:col>85</xdr:col>
      <xdr:colOff>95250</xdr:colOff>
      <xdr:row>47</xdr:row>
      <xdr:rowOff>127635</xdr:rowOff>
    </xdr:to>
    <xdr:sp macro="" textlink="">
      <xdr:nvSpPr>
        <xdr:cNvPr id="379" name="公債費負担の状況グラフ枠">
          <a:extLst>
            <a:ext uri="{FF2B5EF4-FFF2-40B4-BE49-F238E27FC236}">
              <a16:creationId xmlns="" xmlns:a16="http://schemas.microsoft.com/office/drawing/2014/main" id="{00000000-0008-0000-0300-00007B010000}"/>
            </a:ext>
          </a:extLst>
        </xdr:cNvPr>
        <xdr:cNvSpPr/>
      </xdr:nvSpPr>
      <xdr:spPr>
        <a:xfrm>
          <a:off x="11548745" y="564705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93345</xdr:rowOff>
    </xdr:from>
    <xdr:to>
      <xdr:col>81</xdr:col>
      <xdr:colOff>44450</xdr:colOff>
      <xdr:row>44</xdr:row>
      <xdr:rowOff>41910</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flipV="1">
          <a:off x="15320645" y="5960745"/>
          <a:ext cx="0" cy="14573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16510</xdr:rowOff>
    </xdr:from>
    <xdr:ext cx="755015" cy="241300"/>
    <xdr:sp macro="" textlink="">
      <xdr:nvSpPr>
        <xdr:cNvPr id="381" name="公債費負担の状況最小値テキスト">
          <a:extLst>
            <a:ext uri="{FF2B5EF4-FFF2-40B4-BE49-F238E27FC236}">
              <a16:creationId xmlns="" xmlns:a16="http://schemas.microsoft.com/office/drawing/2014/main" id="{00000000-0008-0000-0300-00007D010000}"/>
            </a:ext>
          </a:extLst>
        </xdr:cNvPr>
        <xdr:cNvSpPr txBox="1"/>
      </xdr:nvSpPr>
      <xdr:spPr>
        <a:xfrm>
          <a:off x="15409545" y="7392670"/>
          <a:ext cx="7550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41910</xdr:rowOff>
    </xdr:from>
    <xdr:to>
      <xdr:col>81</xdr:col>
      <xdr:colOff>133350</xdr:colOff>
      <xdr:row>44</xdr:row>
      <xdr:rowOff>41910</xdr:rowOff>
    </xdr:to>
    <xdr:cxnSp macro="">
      <xdr:nvCxnSpPr>
        <xdr:cNvPr id="382" name="直線コネクタ 381">
          <a:extLst>
            <a:ext uri="{FF2B5EF4-FFF2-40B4-BE49-F238E27FC236}">
              <a16:creationId xmlns="" xmlns:a16="http://schemas.microsoft.com/office/drawing/2014/main" id="{00000000-0008-0000-0300-00007E010000}"/>
            </a:ext>
          </a:extLst>
        </xdr:cNvPr>
        <xdr:cNvCxnSpPr/>
      </xdr:nvCxnSpPr>
      <xdr:spPr>
        <a:xfrm>
          <a:off x="15252700" y="74180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12700</xdr:rowOff>
    </xdr:from>
    <xdr:ext cx="755015" cy="241300"/>
    <xdr:sp macro="" textlink="">
      <xdr:nvSpPr>
        <xdr:cNvPr id="383" name="公債費負担の状況最大値テキスト">
          <a:extLst>
            <a:ext uri="{FF2B5EF4-FFF2-40B4-BE49-F238E27FC236}">
              <a16:creationId xmlns="" xmlns:a16="http://schemas.microsoft.com/office/drawing/2014/main" id="{00000000-0008-0000-0300-00007F010000}"/>
            </a:ext>
          </a:extLst>
        </xdr:cNvPr>
        <xdr:cNvSpPr txBox="1"/>
      </xdr:nvSpPr>
      <xdr:spPr>
        <a:xfrm>
          <a:off x="15409545" y="5712460"/>
          <a:ext cx="7550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93345</xdr:rowOff>
    </xdr:from>
    <xdr:to>
      <xdr:col>81</xdr:col>
      <xdr:colOff>133350</xdr:colOff>
      <xdr:row>35</xdr:row>
      <xdr:rowOff>93345</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5252700" y="596074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19050</xdr:rowOff>
    </xdr:from>
    <xdr:to>
      <xdr:col>81</xdr:col>
      <xdr:colOff>44450</xdr:colOff>
      <xdr:row>37</xdr:row>
      <xdr:rowOff>48895</xdr:rowOff>
    </xdr:to>
    <xdr:cxnSp macro="">
      <xdr:nvCxnSpPr>
        <xdr:cNvPr id="385" name="直線コネクタ 384">
          <a:extLst>
            <a:ext uri="{FF2B5EF4-FFF2-40B4-BE49-F238E27FC236}">
              <a16:creationId xmlns="" xmlns:a16="http://schemas.microsoft.com/office/drawing/2014/main" id="{00000000-0008-0000-0300-000081010000}"/>
            </a:ext>
          </a:extLst>
        </xdr:cNvPr>
        <xdr:cNvCxnSpPr/>
      </xdr:nvCxnSpPr>
      <xdr:spPr>
        <a:xfrm flipV="1">
          <a:off x="14566265" y="6221730"/>
          <a:ext cx="75438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109855</xdr:rowOff>
    </xdr:from>
    <xdr:ext cx="755015" cy="244475"/>
    <xdr:sp macro="" textlink="">
      <xdr:nvSpPr>
        <xdr:cNvPr id="386" name="公債費負担の状況平均値テキスト">
          <a:extLst>
            <a:ext uri="{FF2B5EF4-FFF2-40B4-BE49-F238E27FC236}">
              <a16:creationId xmlns="" xmlns:a16="http://schemas.microsoft.com/office/drawing/2014/main" id="{00000000-0008-0000-0300-000082010000}"/>
            </a:ext>
          </a:extLst>
        </xdr:cNvPr>
        <xdr:cNvSpPr txBox="1"/>
      </xdr:nvSpPr>
      <xdr:spPr>
        <a:xfrm>
          <a:off x="15409545" y="6144895"/>
          <a:ext cx="75501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36</xdr:row>
      <xdr:rowOff>137160</xdr:rowOff>
    </xdr:from>
    <xdr:to>
      <xdr:col>81</xdr:col>
      <xdr:colOff>95250</xdr:colOff>
      <xdr:row>37</xdr:row>
      <xdr:rowOff>70485</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5276195" y="617220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37</xdr:row>
      <xdr:rowOff>48895</xdr:rowOff>
    </xdr:from>
    <xdr:to>
      <xdr:col>77</xdr:col>
      <xdr:colOff>44450</xdr:colOff>
      <xdr:row>37</xdr:row>
      <xdr:rowOff>50165</xdr:rowOff>
    </xdr:to>
    <xdr:cxnSp macro="">
      <xdr:nvCxnSpPr>
        <xdr:cNvPr id="388" name="直線コネクタ 387">
          <a:extLst>
            <a:ext uri="{FF2B5EF4-FFF2-40B4-BE49-F238E27FC236}">
              <a16:creationId xmlns="" xmlns:a16="http://schemas.microsoft.com/office/drawing/2014/main" id="{00000000-0008-0000-0300-000084010000}"/>
            </a:ext>
          </a:extLst>
        </xdr:cNvPr>
        <xdr:cNvCxnSpPr/>
      </xdr:nvCxnSpPr>
      <xdr:spPr>
        <a:xfrm flipV="1">
          <a:off x="13767435" y="6251575"/>
          <a:ext cx="79883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36</xdr:row>
      <xdr:rowOff>142240</xdr:rowOff>
    </xdr:from>
    <xdr:to>
      <xdr:col>77</xdr:col>
      <xdr:colOff>95250</xdr:colOff>
      <xdr:row>37</xdr:row>
      <xdr:rowOff>74930</xdr:rowOff>
    </xdr:to>
    <xdr:sp macro="" textlink="">
      <xdr:nvSpPr>
        <xdr:cNvPr id="389" name="フローチャート: 判断 388">
          <a:extLst>
            <a:ext uri="{FF2B5EF4-FFF2-40B4-BE49-F238E27FC236}">
              <a16:creationId xmlns="" xmlns:a16="http://schemas.microsoft.com/office/drawing/2014/main" id="{00000000-0008-0000-0300-000085010000}"/>
            </a:ext>
          </a:extLst>
        </xdr:cNvPr>
        <xdr:cNvSpPr/>
      </xdr:nvSpPr>
      <xdr:spPr>
        <a:xfrm>
          <a:off x="14521815" y="617728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85090</xdr:rowOff>
    </xdr:from>
    <xdr:ext cx="736600" cy="241300"/>
    <xdr:sp macro="" textlink="">
      <xdr:nvSpPr>
        <xdr:cNvPr id="390" name="テキスト ボックス 389">
          <a:extLst>
            <a:ext uri="{FF2B5EF4-FFF2-40B4-BE49-F238E27FC236}">
              <a16:creationId xmlns="" xmlns:a16="http://schemas.microsoft.com/office/drawing/2014/main" id="{00000000-0008-0000-0300-000086010000}"/>
            </a:ext>
          </a:extLst>
        </xdr:cNvPr>
        <xdr:cNvSpPr txBox="1"/>
      </xdr:nvSpPr>
      <xdr:spPr>
        <a:xfrm>
          <a:off x="14227175" y="5952490"/>
          <a:ext cx="7366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28575</xdr:rowOff>
    </xdr:from>
    <xdr:to>
      <xdr:col>72</xdr:col>
      <xdr:colOff>188595</xdr:colOff>
      <xdr:row>37</xdr:row>
      <xdr:rowOff>50165</xdr:rowOff>
    </xdr:to>
    <xdr:cxnSp macro="">
      <xdr:nvCxnSpPr>
        <xdr:cNvPr id="391" name="直線コネクタ 390">
          <a:extLst>
            <a:ext uri="{FF2B5EF4-FFF2-40B4-BE49-F238E27FC236}">
              <a16:creationId xmlns="" xmlns:a16="http://schemas.microsoft.com/office/drawing/2014/main" id="{00000000-0008-0000-0300-000087010000}"/>
            </a:ext>
          </a:extLst>
        </xdr:cNvPr>
        <xdr:cNvCxnSpPr/>
      </xdr:nvCxnSpPr>
      <xdr:spPr>
        <a:xfrm>
          <a:off x="12976860" y="6231255"/>
          <a:ext cx="79057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144145</xdr:rowOff>
    </xdr:from>
    <xdr:to>
      <xdr:col>73</xdr:col>
      <xdr:colOff>44450</xdr:colOff>
      <xdr:row>37</xdr:row>
      <xdr:rowOff>76835</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3731240" y="6179185"/>
          <a:ext cx="8064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86995</xdr:rowOff>
    </xdr:from>
    <xdr:ext cx="755015" cy="24066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3421995" y="5954395"/>
          <a:ext cx="75501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19050</xdr:rowOff>
    </xdr:from>
    <xdr:to>
      <xdr:col>68</xdr:col>
      <xdr:colOff>152400</xdr:colOff>
      <xdr:row>37</xdr:row>
      <xdr:rowOff>28575</xdr:rowOff>
    </xdr:to>
    <xdr:cxnSp macro="">
      <xdr:nvCxnSpPr>
        <xdr:cNvPr id="394" name="直線コネクタ 393">
          <a:extLst>
            <a:ext uri="{FF2B5EF4-FFF2-40B4-BE49-F238E27FC236}">
              <a16:creationId xmlns="" xmlns:a16="http://schemas.microsoft.com/office/drawing/2014/main" id="{00000000-0008-0000-0300-00008A010000}"/>
            </a:ext>
          </a:extLst>
        </xdr:cNvPr>
        <xdr:cNvCxnSpPr/>
      </xdr:nvCxnSpPr>
      <xdr:spPr>
        <a:xfrm>
          <a:off x="12171680" y="6221730"/>
          <a:ext cx="8051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147955</xdr:rowOff>
    </xdr:from>
    <xdr:to>
      <xdr:col>68</xdr:col>
      <xdr:colOff>188595</xdr:colOff>
      <xdr:row>37</xdr:row>
      <xdr:rowOff>81280</xdr:rowOff>
    </xdr:to>
    <xdr:sp macro="" textlink="">
      <xdr:nvSpPr>
        <xdr:cNvPr id="395" name="フローチャート: 判断 394">
          <a:extLst>
            <a:ext uri="{FF2B5EF4-FFF2-40B4-BE49-F238E27FC236}">
              <a16:creationId xmlns="" xmlns:a16="http://schemas.microsoft.com/office/drawing/2014/main" id="{00000000-0008-0000-0300-00008B010000}"/>
            </a:ext>
          </a:extLst>
        </xdr:cNvPr>
        <xdr:cNvSpPr/>
      </xdr:nvSpPr>
      <xdr:spPr>
        <a:xfrm>
          <a:off x="12926060" y="6182995"/>
          <a:ext cx="8699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37</xdr:row>
      <xdr:rowOff>67310</xdr:rowOff>
    </xdr:from>
    <xdr:ext cx="762000" cy="241300"/>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2635865" y="626999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151130</xdr:rowOff>
    </xdr:from>
    <xdr:to>
      <xdr:col>64</xdr:col>
      <xdr:colOff>152400</xdr:colOff>
      <xdr:row>37</xdr:row>
      <xdr:rowOff>85090</xdr:rowOff>
    </xdr:to>
    <xdr:sp macro="" textlink="">
      <xdr:nvSpPr>
        <xdr:cNvPr id="397" name="フローチャート: 判断 396">
          <a:extLst>
            <a:ext uri="{FF2B5EF4-FFF2-40B4-BE49-F238E27FC236}">
              <a16:creationId xmlns="" xmlns:a16="http://schemas.microsoft.com/office/drawing/2014/main" id="{00000000-0008-0000-0300-00008D010000}"/>
            </a:ext>
          </a:extLst>
        </xdr:cNvPr>
        <xdr:cNvSpPr/>
      </xdr:nvSpPr>
      <xdr:spPr>
        <a:xfrm>
          <a:off x="1212088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71120</xdr:rowOff>
    </xdr:from>
    <xdr:ext cx="762000" cy="241300"/>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1832590" y="627380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125730</xdr:rowOff>
    </xdr:from>
    <xdr:ext cx="762000" cy="241300"/>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125700" y="800481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125730</xdr:rowOff>
    </xdr:from>
    <xdr:ext cx="762000" cy="241300"/>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4371320" y="800481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125730</xdr:rowOff>
    </xdr:from>
    <xdr:ext cx="762000" cy="241300"/>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3578840" y="800481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125730</xdr:rowOff>
    </xdr:from>
    <xdr:ext cx="755015" cy="241300"/>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2781915" y="8004810"/>
          <a:ext cx="7550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125730</xdr:rowOff>
    </xdr:from>
    <xdr:ext cx="762000" cy="241300"/>
    <xdr:sp macro="" textlink="">
      <xdr:nvSpPr>
        <xdr:cNvPr id="403" name="テキスト ボックス 402">
          <a:extLst>
            <a:ext uri="{FF2B5EF4-FFF2-40B4-BE49-F238E27FC236}">
              <a16:creationId xmlns="" xmlns:a16="http://schemas.microsoft.com/office/drawing/2014/main" id="{00000000-0008-0000-0300-000093010000}"/>
            </a:ext>
          </a:extLst>
        </xdr:cNvPr>
        <xdr:cNvSpPr txBox="1"/>
      </xdr:nvSpPr>
      <xdr:spPr>
        <a:xfrm>
          <a:off x="11976735" y="800481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36</xdr:row>
      <xdr:rowOff>134620</xdr:rowOff>
    </xdr:from>
    <xdr:to>
      <xdr:col>81</xdr:col>
      <xdr:colOff>95250</xdr:colOff>
      <xdr:row>37</xdr:row>
      <xdr:rowOff>68580</xdr:rowOff>
    </xdr:to>
    <xdr:sp macro="" textlink="">
      <xdr:nvSpPr>
        <xdr:cNvPr id="404" name="楕円 403">
          <a:extLst>
            <a:ext uri="{FF2B5EF4-FFF2-40B4-BE49-F238E27FC236}">
              <a16:creationId xmlns="" xmlns:a16="http://schemas.microsoft.com/office/drawing/2014/main" id="{00000000-0008-0000-0300-000094010000}"/>
            </a:ext>
          </a:extLst>
        </xdr:cNvPr>
        <xdr:cNvSpPr/>
      </xdr:nvSpPr>
      <xdr:spPr>
        <a:xfrm>
          <a:off x="15276195" y="61696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150495</xdr:rowOff>
    </xdr:from>
    <xdr:ext cx="755015" cy="247015"/>
    <xdr:sp macro="" textlink="">
      <xdr:nvSpPr>
        <xdr:cNvPr id="405" name="公債費負担の状況該当値テキスト">
          <a:extLst>
            <a:ext uri="{FF2B5EF4-FFF2-40B4-BE49-F238E27FC236}">
              <a16:creationId xmlns="" xmlns:a16="http://schemas.microsoft.com/office/drawing/2014/main" id="{00000000-0008-0000-0300-000095010000}"/>
            </a:ext>
          </a:extLst>
        </xdr:cNvPr>
        <xdr:cNvSpPr txBox="1"/>
      </xdr:nvSpPr>
      <xdr:spPr>
        <a:xfrm>
          <a:off x="15409545" y="6017895"/>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36</xdr:row>
      <xdr:rowOff>163195</xdr:rowOff>
    </xdr:from>
    <xdr:to>
      <xdr:col>77</xdr:col>
      <xdr:colOff>95250</xdr:colOff>
      <xdr:row>37</xdr:row>
      <xdr:rowOff>95885</xdr:rowOff>
    </xdr:to>
    <xdr:sp macro="" textlink="">
      <xdr:nvSpPr>
        <xdr:cNvPr id="406" name="楕円 405">
          <a:extLst>
            <a:ext uri="{FF2B5EF4-FFF2-40B4-BE49-F238E27FC236}">
              <a16:creationId xmlns="" xmlns:a16="http://schemas.microsoft.com/office/drawing/2014/main" id="{00000000-0008-0000-0300-000096010000}"/>
            </a:ext>
          </a:extLst>
        </xdr:cNvPr>
        <xdr:cNvSpPr/>
      </xdr:nvSpPr>
      <xdr:spPr>
        <a:xfrm>
          <a:off x="14521815" y="6198235"/>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82550</xdr:rowOff>
    </xdr:from>
    <xdr:ext cx="736600" cy="244475"/>
    <xdr:sp macro="" textlink="">
      <xdr:nvSpPr>
        <xdr:cNvPr id="407" name="テキスト ボックス 406">
          <a:extLst>
            <a:ext uri="{FF2B5EF4-FFF2-40B4-BE49-F238E27FC236}">
              <a16:creationId xmlns="" xmlns:a16="http://schemas.microsoft.com/office/drawing/2014/main" id="{00000000-0008-0000-0300-000097010000}"/>
            </a:ext>
          </a:extLst>
        </xdr:cNvPr>
        <xdr:cNvSpPr txBox="1"/>
      </xdr:nvSpPr>
      <xdr:spPr>
        <a:xfrm>
          <a:off x="14227175" y="6285230"/>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1270</xdr:rowOff>
    </xdr:from>
    <xdr:to>
      <xdr:col>73</xdr:col>
      <xdr:colOff>44450</xdr:colOff>
      <xdr:row>37</xdr:row>
      <xdr:rowOff>97790</xdr:rowOff>
    </xdr:to>
    <xdr:sp macro="" textlink="">
      <xdr:nvSpPr>
        <xdr:cNvPr id="408" name="楕円 407">
          <a:extLst>
            <a:ext uri="{FF2B5EF4-FFF2-40B4-BE49-F238E27FC236}">
              <a16:creationId xmlns="" xmlns:a16="http://schemas.microsoft.com/office/drawing/2014/main" id="{00000000-0008-0000-0300-000098010000}"/>
            </a:ext>
          </a:extLst>
        </xdr:cNvPr>
        <xdr:cNvSpPr/>
      </xdr:nvSpPr>
      <xdr:spPr>
        <a:xfrm>
          <a:off x="13731240" y="6203950"/>
          <a:ext cx="8064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84455</xdr:rowOff>
    </xdr:from>
    <xdr:ext cx="755015" cy="241935"/>
    <xdr:sp macro="" textlink="">
      <xdr:nvSpPr>
        <xdr:cNvPr id="409" name="テキスト ボックス 408">
          <a:extLst>
            <a:ext uri="{FF2B5EF4-FFF2-40B4-BE49-F238E27FC236}">
              <a16:creationId xmlns="" xmlns:a16="http://schemas.microsoft.com/office/drawing/2014/main" id="{00000000-0008-0000-0300-000099010000}"/>
            </a:ext>
          </a:extLst>
        </xdr:cNvPr>
        <xdr:cNvSpPr txBox="1"/>
      </xdr:nvSpPr>
      <xdr:spPr>
        <a:xfrm>
          <a:off x="13421995" y="6287135"/>
          <a:ext cx="75501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36</xdr:row>
      <xdr:rowOff>144145</xdr:rowOff>
    </xdr:from>
    <xdr:to>
      <xdr:col>68</xdr:col>
      <xdr:colOff>188595</xdr:colOff>
      <xdr:row>37</xdr:row>
      <xdr:rowOff>76835</xdr:rowOff>
    </xdr:to>
    <xdr:sp macro="" textlink="">
      <xdr:nvSpPr>
        <xdr:cNvPr id="410" name="楕円 409">
          <a:extLst>
            <a:ext uri="{FF2B5EF4-FFF2-40B4-BE49-F238E27FC236}">
              <a16:creationId xmlns="" xmlns:a16="http://schemas.microsoft.com/office/drawing/2014/main" id="{00000000-0008-0000-0300-00009A010000}"/>
            </a:ext>
          </a:extLst>
        </xdr:cNvPr>
        <xdr:cNvSpPr/>
      </xdr:nvSpPr>
      <xdr:spPr>
        <a:xfrm>
          <a:off x="12926060" y="6179185"/>
          <a:ext cx="8699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35</xdr:row>
      <xdr:rowOff>86995</xdr:rowOff>
    </xdr:from>
    <xdr:ext cx="762000" cy="240665"/>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2635865" y="5954395"/>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36</xdr:row>
      <xdr:rowOff>134620</xdr:rowOff>
    </xdr:from>
    <xdr:to>
      <xdr:col>64</xdr:col>
      <xdr:colOff>152400</xdr:colOff>
      <xdr:row>37</xdr:row>
      <xdr:rowOff>68580</xdr:rowOff>
    </xdr:to>
    <xdr:sp macro="" textlink="">
      <xdr:nvSpPr>
        <xdr:cNvPr id="412" name="楕円 411">
          <a:extLst>
            <a:ext uri="{FF2B5EF4-FFF2-40B4-BE49-F238E27FC236}">
              <a16:creationId xmlns="" xmlns:a16="http://schemas.microsoft.com/office/drawing/2014/main" id="{00000000-0008-0000-0300-00009C010000}"/>
            </a:ext>
          </a:extLst>
        </xdr:cNvPr>
        <xdr:cNvSpPr/>
      </xdr:nvSpPr>
      <xdr:spPr>
        <a:xfrm>
          <a:off x="1212088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77470</xdr:rowOff>
    </xdr:from>
    <xdr:ext cx="762000" cy="247015"/>
    <xdr:sp macro="" textlink="">
      <xdr:nvSpPr>
        <xdr:cNvPr id="413" name="テキスト ボックス 412">
          <a:extLst>
            <a:ext uri="{FF2B5EF4-FFF2-40B4-BE49-F238E27FC236}">
              <a16:creationId xmlns="" xmlns:a16="http://schemas.microsoft.com/office/drawing/2014/main" id="{00000000-0008-0000-0300-00009D010000}"/>
            </a:ext>
          </a:extLst>
        </xdr:cNvPr>
        <xdr:cNvSpPr txBox="1"/>
      </xdr:nvSpPr>
      <xdr:spPr>
        <a:xfrm>
          <a:off x="11832590" y="594487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146050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1548745" y="1179195"/>
          <a:ext cx="4577080" cy="3079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24130</xdr:rowOff>
    </xdr:from>
    <xdr:ext cx="1431925" cy="295910"/>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2396470" y="1532890"/>
          <a:ext cx="1431925" cy="2959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015" cy="342900"/>
    <xdr:sp macro="" textlink="">
      <xdr:nvSpPr>
        <xdr:cNvPr id="416" name="テキスト ボックス 415">
          <a:extLst>
            <a:ext uri="{FF2B5EF4-FFF2-40B4-BE49-F238E27FC236}">
              <a16:creationId xmlns="" xmlns:a16="http://schemas.microsoft.com/office/drawing/2014/main" id="{00000000-0008-0000-0300-0000A0010000}"/>
            </a:ext>
          </a:extLst>
        </xdr:cNvPr>
        <xdr:cNvSpPr txBox="1"/>
      </xdr:nvSpPr>
      <xdr:spPr>
        <a:xfrm>
          <a:off x="13794740" y="1508760"/>
          <a:ext cx="1644015" cy="3429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85090</xdr:rowOff>
    </xdr:from>
    <xdr:to>
      <xdr:col>93</xdr:col>
      <xdr:colOff>6350</xdr:colOff>
      <xdr:row>10</xdr:row>
      <xdr:rowOff>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6189325" y="1426210"/>
          <a:ext cx="1356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104140</xdr:rowOff>
    </xdr:from>
    <xdr:to>
      <xdr:col>93</xdr:col>
      <xdr:colOff>6350</xdr:colOff>
      <xdr:row>11</xdr:row>
      <xdr:rowOff>17780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6189325" y="1612900"/>
          <a:ext cx="135636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85090</xdr:rowOff>
    </xdr:from>
    <xdr:to>
      <xdr:col>99</xdr:col>
      <xdr:colOff>146050</xdr:colOff>
      <xdr:row>10</xdr:row>
      <xdr:rowOff>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7672685" y="1426210"/>
          <a:ext cx="11442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104140</xdr:rowOff>
    </xdr:from>
    <xdr:to>
      <xdr:col>99</xdr:col>
      <xdr:colOff>146050</xdr:colOff>
      <xdr:row>11</xdr:row>
      <xdr:rowOff>17780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7672685" y="1612900"/>
          <a:ext cx="114427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85090</xdr:rowOff>
    </xdr:from>
    <xdr:to>
      <xdr:col>106</xdr:col>
      <xdr:colOff>139700</xdr:colOff>
      <xdr:row>10</xdr:row>
      <xdr:rowOff>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18986500" y="1426210"/>
          <a:ext cx="114427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9</xdr:row>
      <xdr:rowOff>104140</xdr:rowOff>
    </xdr:from>
    <xdr:to>
      <xdr:col>106</xdr:col>
      <xdr:colOff>139700</xdr:colOff>
      <xdr:row>11</xdr:row>
      <xdr:rowOff>17780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8986500" y="1612900"/>
          <a:ext cx="114427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78740</xdr:rowOff>
    </xdr:from>
    <xdr:to>
      <xdr:col>85</xdr:col>
      <xdr:colOff>95250</xdr:colOff>
      <xdr:row>25</xdr:row>
      <xdr:rowOff>91440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1548745" y="192278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78740</xdr:rowOff>
    </xdr:from>
    <xdr:to>
      <xdr:col>115</xdr:col>
      <xdr:colOff>31750</xdr:colOff>
      <xdr:row>25</xdr:row>
      <xdr:rowOff>91440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6295370" y="192278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78740</xdr:rowOff>
    </xdr:from>
    <xdr:to>
      <xdr:col>104</xdr:col>
      <xdr:colOff>114300</xdr:colOff>
      <xdr:row>12</xdr:row>
      <xdr:rowOff>158750</xdr:rowOff>
    </xdr:to>
    <xdr:sp macro="" textlink="">
      <xdr:nvSpPr>
        <xdr:cNvPr id="425" name="正方形/長方形 424">
          <a:extLst>
            <a:ext uri="{FF2B5EF4-FFF2-40B4-BE49-F238E27FC236}">
              <a16:creationId xmlns="" xmlns:a16="http://schemas.microsoft.com/office/drawing/2014/main" id="{00000000-0008-0000-0300-0000A9010000}"/>
            </a:ext>
          </a:extLst>
        </xdr:cNvPr>
        <xdr:cNvSpPr/>
      </xdr:nvSpPr>
      <xdr:spPr>
        <a:xfrm>
          <a:off x="16295370" y="1922780"/>
          <a:ext cx="34328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54610</xdr:rowOff>
    </xdr:from>
    <xdr:to>
      <xdr:col>114</xdr:col>
      <xdr:colOff>114300</xdr:colOff>
      <xdr:row>25</xdr:row>
      <xdr:rowOff>30480</xdr:rowOff>
    </xdr:to>
    <xdr:sp macro="" textlink="" fLocksText="0">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6407765" y="2233930"/>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当年度も合併初期時に発行した地方債の償還完了による地方債現在高の減少等により、将来負担比率改善を図ることができた。今後とも将来に負担が残らないよう財政基盤の適正化に努める。</a:t>
          </a:r>
        </a:p>
      </xdr:txBody>
    </xdr:sp>
    <xdr:clientData/>
  </xdr:twoCellAnchor>
  <xdr:oneCellAnchor>
    <xdr:from>
      <xdr:col>61</xdr:col>
      <xdr:colOff>6350</xdr:colOff>
      <xdr:row>10</xdr:row>
      <xdr:rowOff>60325</xdr:rowOff>
    </xdr:from>
    <xdr:ext cx="291465" cy="215265"/>
    <xdr:sp macro="" textlink="">
      <xdr:nvSpPr>
        <xdr:cNvPr id="427" name="テキスト ボックス 426">
          <a:extLst>
            <a:ext uri="{FF2B5EF4-FFF2-40B4-BE49-F238E27FC236}">
              <a16:creationId xmlns="" xmlns:a16="http://schemas.microsoft.com/office/drawing/2014/main" id="{00000000-0008-0000-0300-0000AB010000}"/>
            </a:ext>
          </a:extLst>
        </xdr:cNvPr>
        <xdr:cNvSpPr txBox="1"/>
      </xdr:nvSpPr>
      <xdr:spPr>
        <a:xfrm>
          <a:off x="11510645" y="1736725"/>
          <a:ext cx="29146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91440</xdr:rowOff>
    </xdr:from>
    <xdr:to>
      <xdr:col>85</xdr:col>
      <xdr:colOff>95250</xdr:colOff>
      <xdr:row>25</xdr:row>
      <xdr:rowOff>91440</xdr:rowOff>
    </xdr:to>
    <xdr:cxnSp macro="">
      <xdr:nvCxnSpPr>
        <xdr:cNvPr id="428" name="直線コネクタ 427">
          <a:extLst>
            <a:ext uri="{FF2B5EF4-FFF2-40B4-BE49-F238E27FC236}">
              <a16:creationId xmlns="" xmlns:a16="http://schemas.microsoft.com/office/drawing/2014/main" id="{00000000-0008-0000-0300-0000AC010000}"/>
            </a:ext>
          </a:extLst>
        </xdr:cNvPr>
        <xdr:cNvCxnSpPr/>
      </xdr:nvCxnSpPr>
      <xdr:spPr>
        <a:xfrm>
          <a:off x="11548745" y="42824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118745</xdr:rowOff>
    </xdr:from>
    <xdr:ext cx="755015" cy="243840"/>
    <xdr:sp macro="" textlink="">
      <xdr:nvSpPr>
        <xdr:cNvPr id="429" name="テキスト ボックス 428">
          <a:extLst>
            <a:ext uri="{FF2B5EF4-FFF2-40B4-BE49-F238E27FC236}">
              <a16:creationId xmlns="" xmlns:a16="http://schemas.microsoft.com/office/drawing/2014/main" id="{00000000-0008-0000-0300-0000AD010000}"/>
            </a:ext>
          </a:extLst>
        </xdr:cNvPr>
        <xdr:cNvSpPr txBox="1"/>
      </xdr:nvSpPr>
      <xdr:spPr>
        <a:xfrm>
          <a:off x="10870565" y="4142105"/>
          <a:ext cx="75501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34925</xdr:rowOff>
    </xdr:from>
    <xdr:to>
      <xdr:col>85</xdr:col>
      <xdr:colOff>95250</xdr:colOff>
      <xdr:row>23</xdr:row>
      <xdr:rowOff>34925</xdr:rowOff>
    </xdr:to>
    <xdr:cxnSp macro="">
      <xdr:nvCxnSpPr>
        <xdr:cNvPr id="430" name="直線コネクタ 429">
          <a:extLst>
            <a:ext uri="{FF2B5EF4-FFF2-40B4-BE49-F238E27FC236}">
              <a16:creationId xmlns="" xmlns:a16="http://schemas.microsoft.com/office/drawing/2014/main" id="{00000000-0008-0000-0300-0000AE010000}"/>
            </a:ext>
          </a:extLst>
        </xdr:cNvPr>
        <xdr:cNvCxnSpPr/>
      </xdr:nvCxnSpPr>
      <xdr:spPr>
        <a:xfrm>
          <a:off x="11548745" y="38906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61595</xdr:rowOff>
    </xdr:from>
    <xdr:ext cx="755015" cy="247650"/>
    <xdr:sp macro="" textlink="">
      <xdr:nvSpPr>
        <xdr:cNvPr id="431" name="テキスト ボックス 430">
          <a:extLst>
            <a:ext uri="{FF2B5EF4-FFF2-40B4-BE49-F238E27FC236}">
              <a16:creationId xmlns="" xmlns:a16="http://schemas.microsoft.com/office/drawing/2014/main" id="{00000000-0008-0000-0300-0000AF010000}"/>
            </a:ext>
          </a:extLst>
        </xdr:cNvPr>
        <xdr:cNvSpPr txBox="1"/>
      </xdr:nvSpPr>
      <xdr:spPr>
        <a:xfrm>
          <a:off x="10870565" y="3749675"/>
          <a:ext cx="7550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141605</xdr:rowOff>
    </xdr:from>
    <xdr:to>
      <xdr:col>85</xdr:col>
      <xdr:colOff>95250</xdr:colOff>
      <xdr:row>20</xdr:row>
      <xdr:rowOff>141605</xdr:rowOff>
    </xdr:to>
    <xdr:cxnSp macro="">
      <xdr:nvCxnSpPr>
        <xdr:cNvPr id="432" name="直線コネクタ 431">
          <a:extLst>
            <a:ext uri="{FF2B5EF4-FFF2-40B4-BE49-F238E27FC236}">
              <a16:creationId xmlns="" xmlns:a16="http://schemas.microsoft.com/office/drawing/2014/main" id="{00000000-0008-0000-0300-0000B0010000}"/>
            </a:ext>
          </a:extLst>
        </xdr:cNvPr>
        <xdr:cNvCxnSpPr/>
      </xdr:nvCxnSpPr>
      <xdr:spPr>
        <a:xfrm>
          <a:off x="11548745" y="34944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5715</xdr:rowOff>
    </xdr:from>
    <xdr:ext cx="755015" cy="247650"/>
    <xdr:sp macro="" textlink="">
      <xdr:nvSpPr>
        <xdr:cNvPr id="433" name="テキスト ボックス 432">
          <a:extLst>
            <a:ext uri="{FF2B5EF4-FFF2-40B4-BE49-F238E27FC236}">
              <a16:creationId xmlns="" xmlns:a16="http://schemas.microsoft.com/office/drawing/2014/main" id="{00000000-0008-0000-0300-0000B1010000}"/>
            </a:ext>
          </a:extLst>
        </xdr:cNvPr>
        <xdr:cNvSpPr txBox="1"/>
      </xdr:nvSpPr>
      <xdr:spPr>
        <a:xfrm>
          <a:off x="10870565" y="3358515"/>
          <a:ext cx="7550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85090</xdr:rowOff>
    </xdr:from>
    <xdr:to>
      <xdr:col>85</xdr:col>
      <xdr:colOff>95250</xdr:colOff>
      <xdr:row>18</xdr:row>
      <xdr:rowOff>85090</xdr:rowOff>
    </xdr:to>
    <xdr:cxnSp macro="">
      <xdr:nvCxnSpPr>
        <xdr:cNvPr id="434" name="直線コネクタ 433">
          <a:extLst>
            <a:ext uri="{FF2B5EF4-FFF2-40B4-BE49-F238E27FC236}">
              <a16:creationId xmlns="" xmlns:a16="http://schemas.microsoft.com/office/drawing/2014/main" id="{00000000-0008-0000-0300-0000B2010000}"/>
            </a:ext>
          </a:extLst>
        </xdr:cNvPr>
        <xdr:cNvCxnSpPr/>
      </xdr:nvCxnSpPr>
      <xdr:spPr>
        <a:xfrm>
          <a:off x="11548745" y="31026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113030</xdr:rowOff>
    </xdr:from>
    <xdr:ext cx="755015" cy="247650"/>
    <xdr:sp macro="" textlink="">
      <xdr:nvSpPr>
        <xdr:cNvPr id="435" name="テキスト ボックス 434">
          <a:extLst>
            <a:ext uri="{FF2B5EF4-FFF2-40B4-BE49-F238E27FC236}">
              <a16:creationId xmlns="" xmlns:a16="http://schemas.microsoft.com/office/drawing/2014/main" id="{00000000-0008-0000-0300-0000B3010000}"/>
            </a:ext>
          </a:extLst>
        </xdr:cNvPr>
        <xdr:cNvSpPr txBox="1"/>
      </xdr:nvSpPr>
      <xdr:spPr>
        <a:xfrm>
          <a:off x="10870565" y="2962910"/>
          <a:ext cx="7550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28575</xdr:rowOff>
    </xdr:from>
    <xdr:to>
      <xdr:col>85</xdr:col>
      <xdr:colOff>95250</xdr:colOff>
      <xdr:row>16</xdr:row>
      <xdr:rowOff>28575</xdr:rowOff>
    </xdr:to>
    <xdr:cxnSp macro="">
      <xdr:nvCxnSpPr>
        <xdr:cNvPr id="436" name="直線コネクタ 435">
          <a:extLst>
            <a:ext uri="{FF2B5EF4-FFF2-40B4-BE49-F238E27FC236}">
              <a16:creationId xmlns="" xmlns:a16="http://schemas.microsoft.com/office/drawing/2014/main" id="{00000000-0008-0000-0300-0000B4010000}"/>
            </a:ext>
          </a:extLst>
        </xdr:cNvPr>
        <xdr:cNvCxnSpPr/>
      </xdr:nvCxnSpPr>
      <xdr:spPr>
        <a:xfrm>
          <a:off x="11548745" y="27108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56515</xdr:rowOff>
    </xdr:from>
    <xdr:ext cx="755015" cy="247650"/>
    <xdr:sp macro="" textlink="">
      <xdr:nvSpPr>
        <xdr:cNvPr id="437" name="テキスト ボックス 436">
          <a:extLst>
            <a:ext uri="{FF2B5EF4-FFF2-40B4-BE49-F238E27FC236}">
              <a16:creationId xmlns="" xmlns:a16="http://schemas.microsoft.com/office/drawing/2014/main" id="{00000000-0008-0000-0300-0000B5010000}"/>
            </a:ext>
          </a:extLst>
        </xdr:cNvPr>
        <xdr:cNvSpPr txBox="1"/>
      </xdr:nvSpPr>
      <xdr:spPr>
        <a:xfrm>
          <a:off x="10870565" y="2571115"/>
          <a:ext cx="7550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135255</xdr:rowOff>
    </xdr:from>
    <xdr:to>
      <xdr:col>85</xdr:col>
      <xdr:colOff>95250</xdr:colOff>
      <xdr:row>13</xdr:row>
      <xdr:rowOff>135255</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a:off x="11548745" y="23145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163195</xdr:rowOff>
    </xdr:from>
    <xdr:ext cx="755015" cy="243840"/>
    <xdr:sp macro="" textlink="">
      <xdr:nvSpPr>
        <xdr:cNvPr id="439" name="テキスト ボックス 438">
          <a:extLst>
            <a:ext uri="{FF2B5EF4-FFF2-40B4-BE49-F238E27FC236}">
              <a16:creationId xmlns="" xmlns:a16="http://schemas.microsoft.com/office/drawing/2014/main" id="{00000000-0008-0000-0300-0000B7010000}"/>
            </a:ext>
          </a:extLst>
        </xdr:cNvPr>
        <xdr:cNvSpPr txBox="1"/>
      </xdr:nvSpPr>
      <xdr:spPr>
        <a:xfrm>
          <a:off x="10870565" y="2174875"/>
          <a:ext cx="75501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78740</xdr:rowOff>
    </xdr:from>
    <xdr:to>
      <xdr:col>85</xdr:col>
      <xdr:colOff>95250</xdr:colOff>
      <xdr:row>11</xdr:row>
      <xdr:rowOff>78740</xdr:rowOff>
    </xdr:to>
    <xdr:cxnSp macro="">
      <xdr:nvCxnSpPr>
        <xdr:cNvPr id="440" name="直線コネクタ 439">
          <a:extLst>
            <a:ext uri="{FF2B5EF4-FFF2-40B4-BE49-F238E27FC236}">
              <a16:creationId xmlns="" xmlns:a16="http://schemas.microsoft.com/office/drawing/2014/main" id="{00000000-0008-0000-0300-0000B8010000}"/>
            </a:ext>
          </a:extLst>
        </xdr:cNvPr>
        <xdr:cNvCxnSpPr/>
      </xdr:nvCxnSpPr>
      <xdr:spPr>
        <a:xfrm>
          <a:off x="11548745" y="19227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78740</xdr:rowOff>
    </xdr:from>
    <xdr:to>
      <xdr:col>85</xdr:col>
      <xdr:colOff>95250</xdr:colOff>
      <xdr:row>25</xdr:row>
      <xdr:rowOff>91440</xdr:rowOff>
    </xdr:to>
    <xdr:sp macro="" textlink="">
      <xdr:nvSpPr>
        <xdr:cNvPr id="441" name="将来負担の状況グラフ枠">
          <a:extLst>
            <a:ext uri="{FF2B5EF4-FFF2-40B4-BE49-F238E27FC236}">
              <a16:creationId xmlns="" xmlns:a16="http://schemas.microsoft.com/office/drawing/2014/main" id="{00000000-0008-0000-0300-0000B9010000}"/>
            </a:ext>
          </a:extLst>
        </xdr:cNvPr>
        <xdr:cNvSpPr/>
      </xdr:nvSpPr>
      <xdr:spPr>
        <a:xfrm>
          <a:off x="11548745" y="192278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135255</xdr:rowOff>
    </xdr:from>
    <xdr:to>
      <xdr:col>81</xdr:col>
      <xdr:colOff>44450</xdr:colOff>
      <xdr:row>21</xdr:row>
      <xdr:rowOff>115570</xdr:rowOff>
    </xdr:to>
    <xdr:cxnSp macro="">
      <xdr:nvCxnSpPr>
        <xdr:cNvPr id="442" name="直線コネクタ 441">
          <a:extLst>
            <a:ext uri="{FF2B5EF4-FFF2-40B4-BE49-F238E27FC236}">
              <a16:creationId xmlns="" xmlns:a16="http://schemas.microsoft.com/office/drawing/2014/main" id="{00000000-0008-0000-0300-0000BA010000}"/>
            </a:ext>
          </a:extLst>
        </xdr:cNvPr>
        <xdr:cNvCxnSpPr/>
      </xdr:nvCxnSpPr>
      <xdr:spPr>
        <a:xfrm flipV="1">
          <a:off x="15320645" y="2314575"/>
          <a:ext cx="0" cy="1321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89535</xdr:rowOff>
    </xdr:from>
    <xdr:ext cx="755015" cy="241300"/>
    <xdr:sp macro="" textlink="">
      <xdr:nvSpPr>
        <xdr:cNvPr id="443" name="将来負担の状況最小値テキスト">
          <a:extLst>
            <a:ext uri="{FF2B5EF4-FFF2-40B4-BE49-F238E27FC236}">
              <a16:creationId xmlns="" xmlns:a16="http://schemas.microsoft.com/office/drawing/2014/main" id="{00000000-0008-0000-0300-0000BB010000}"/>
            </a:ext>
          </a:extLst>
        </xdr:cNvPr>
        <xdr:cNvSpPr txBox="1"/>
      </xdr:nvSpPr>
      <xdr:spPr>
        <a:xfrm>
          <a:off x="15409545" y="3609975"/>
          <a:ext cx="7550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336.0</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115570</xdr:rowOff>
    </xdr:from>
    <xdr:to>
      <xdr:col>81</xdr:col>
      <xdr:colOff>133350</xdr:colOff>
      <xdr:row>21</xdr:row>
      <xdr:rowOff>115570</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5252700" y="36360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53975</xdr:rowOff>
    </xdr:from>
    <xdr:ext cx="755015" cy="243840"/>
    <xdr:sp macro="" textlink="">
      <xdr:nvSpPr>
        <xdr:cNvPr id="445" name="将来負担の状況最大値テキスト">
          <a:extLst>
            <a:ext uri="{FF2B5EF4-FFF2-40B4-BE49-F238E27FC236}">
              <a16:creationId xmlns="" xmlns:a16="http://schemas.microsoft.com/office/drawing/2014/main" id="{00000000-0008-0000-0300-0000BD010000}"/>
            </a:ext>
          </a:extLst>
        </xdr:cNvPr>
        <xdr:cNvSpPr txBox="1"/>
      </xdr:nvSpPr>
      <xdr:spPr>
        <a:xfrm>
          <a:off x="15409545" y="2065655"/>
          <a:ext cx="75501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135255</xdr:rowOff>
    </xdr:from>
    <xdr:to>
      <xdr:col>81</xdr:col>
      <xdr:colOff>133350</xdr:colOff>
      <xdr:row>13</xdr:row>
      <xdr:rowOff>135255</xdr:rowOff>
    </xdr:to>
    <xdr:cxnSp macro="">
      <xdr:nvCxnSpPr>
        <xdr:cNvPr id="446" name="直線コネクタ 445">
          <a:extLst>
            <a:ext uri="{FF2B5EF4-FFF2-40B4-BE49-F238E27FC236}">
              <a16:creationId xmlns="" xmlns:a16="http://schemas.microsoft.com/office/drawing/2014/main" id="{00000000-0008-0000-0300-0000BE010000}"/>
            </a:ext>
          </a:extLst>
        </xdr:cNvPr>
        <xdr:cNvCxnSpPr/>
      </xdr:nvCxnSpPr>
      <xdr:spPr>
        <a:xfrm>
          <a:off x="15252700" y="23145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55245</xdr:rowOff>
    </xdr:from>
    <xdr:ext cx="755015" cy="244475"/>
    <xdr:sp macro="" textlink="">
      <xdr:nvSpPr>
        <xdr:cNvPr id="447" name="将来負担の状況平均値テキスト">
          <a:extLst>
            <a:ext uri="{FF2B5EF4-FFF2-40B4-BE49-F238E27FC236}">
              <a16:creationId xmlns="" xmlns:a16="http://schemas.microsoft.com/office/drawing/2014/main" id="{00000000-0008-0000-0300-0000BF010000}"/>
            </a:ext>
          </a:extLst>
        </xdr:cNvPr>
        <xdr:cNvSpPr txBox="1"/>
      </xdr:nvSpPr>
      <xdr:spPr>
        <a:xfrm>
          <a:off x="15409545" y="2402205"/>
          <a:ext cx="75501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14</xdr:row>
      <xdr:rowOff>82550</xdr:rowOff>
    </xdr:from>
    <xdr:to>
      <xdr:col>81</xdr:col>
      <xdr:colOff>95250</xdr:colOff>
      <xdr:row>15</xdr:row>
      <xdr:rowOff>15875</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5276195" y="242951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188595</xdr:colOff>
      <xdr:row>14</xdr:row>
      <xdr:rowOff>111760</xdr:rowOff>
    </xdr:from>
    <xdr:to>
      <xdr:col>77</xdr:col>
      <xdr:colOff>95250</xdr:colOff>
      <xdr:row>15</xdr:row>
      <xdr:rowOff>44450</xdr:rowOff>
    </xdr:to>
    <xdr:sp macro="" textlink="">
      <xdr:nvSpPr>
        <xdr:cNvPr id="449" name="フローチャート: 判断 448">
          <a:extLst>
            <a:ext uri="{FF2B5EF4-FFF2-40B4-BE49-F238E27FC236}">
              <a16:creationId xmlns="" xmlns:a16="http://schemas.microsoft.com/office/drawing/2014/main" id="{00000000-0008-0000-0300-0000C1010000}"/>
            </a:ext>
          </a:extLst>
        </xdr:cNvPr>
        <xdr:cNvSpPr/>
      </xdr:nvSpPr>
      <xdr:spPr>
        <a:xfrm>
          <a:off x="14521815" y="245872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54610</xdr:rowOff>
    </xdr:from>
    <xdr:ext cx="736600" cy="244475"/>
    <xdr:sp macro="" textlink="">
      <xdr:nvSpPr>
        <xdr:cNvPr id="450" name="テキスト ボックス 449">
          <a:extLst>
            <a:ext uri="{FF2B5EF4-FFF2-40B4-BE49-F238E27FC236}">
              <a16:creationId xmlns="" xmlns:a16="http://schemas.microsoft.com/office/drawing/2014/main" id="{00000000-0008-0000-0300-0000C2010000}"/>
            </a:ext>
          </a:extLst>
        </xdr:cNvPr>
        <xdr:cNvSpPr txBox="1"/>
      </xdr:nvSpPr>
      <xdr:spPr>
        <a:xfrm>
          <a:off x="14227175" y="2233930"/>
          <a:ext cx="7366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107315</xdr:rowOff>
    </xdr:from>
    <xdr:to>
      <xdr:col>73</xdr:col>
      <xdr:colOff>44450</xdr:colOff>
      <xdr:row>15</xdr:row>
      <xdr:rowOff>40005</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3731240" y="2454275"/>
          <a:ext cx="8064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50800</xdr:rowOff>
    </xdr:from>
    <xdr:ext cx="755015" cy="241300"/>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3421995" y="2230120"/>
          <a:ext cx="7550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14</xdr:row>
      <xdr:rowOff>127635</xdr:rowOff>
    </xdr:from>
    <xdr:to>
      <xdr:col>68</xdr:col>
      <xdr:colOff>188595</xdr:colOff>
      <xdr:row>15</xdr:row>
      <xdr:rowOff>60325</xdr:rowOff>
    </xdr:to>
    <xdr:sp macro="" textlink="">
      <xdr:nvSpPr>
        <xdr:cNvPr id="453" name="フローチャート: 判断 452">
          <a:extLst>
            <a:ext uri="{FF2B5EF4-FFF2-40B4-BE49-F238E27FC236}">
              <a16:creationId xmlns="" xmlns:a16="http://schemas.microsoft.com/office/drawing/2014/main" id="{00000000-0008-0000-0300-0000C5010000}"/>
            </a:ext>
          </a:extLst>
        </xdr:cNvPr>
        <xdr:cNvSpPr/>
      </xdr:nvSpPr>
      <xdr:spPr>
        <a:xfrm>
          <a:off x="12926060" y="2474595"/>
          <a:ext cx="8699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13</xdr:row>
      <xdr:rowOff>71120</xdr:rowOff>
    </xdr:from>
    <xdr:ext cx="762000" cy="241300"/>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2635865" y="2250440"/>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132715</xdr:rowOff>
    </xdr:from>
    <xdr:to>
      <xdr:col>64</xdr:col>
      <xdr:colOff>152400</xdr:colOff>
      <xdr:row>15</xdr:row>
      <xdr:rowOff>66675</xdr:rowOff>
    </xdr:to>
    <xdr:sp macro="" textlink="">
      <xdr:nvSpPr>
        <xdr:cNvPr id="455" name="フローチャート: 判断 454">
          <a:extLst>
            <a:ext uri="{FF2B5EF4-FFF2-40B4-BE49-F238E27FC236}">
              <a16:creationId xmlns="" xmlns:a16="http://schemas.microsoft.com/office/drawing/2014/main" id="{00000000-0008-0000-0300-0000C7010000}"/>
            </a:ext>
          </a:extLst>
        </xdr:cNvPr>
        <xdr:cNvSpPr/>
      </xdr:nvSpPr>
      <xdr:spPr>
        <a:xfrm>
          <a:off x="12120880" y="247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75565</xdr:rowOff>
    </xdr:from>
    <xdr:ext cx="762000" cy="246380"/>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1832590" y="2254885"/>
          <a:ext cx="76200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88900</xdr:rowOff>
    </xdr:from>
    <xdr:ext cx="762000" cy="24066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5125700" y="427990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88900</xdr:rowOff>
    </xdr:from>
    <xdr:ext cx="762000" cy="24066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4371320" y="427990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88900</xdr:rowOff>
    </xdr:from>
    <xdr:ext cx="762000" cy="24066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3578840" y="427990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88900</xdr:rowOff>
    </xdr:from>
    <xdr:ext cx="755015" cy="24066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2781915" y="4279900"/>
          <a:ext cx="75501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88900</xdr:rowOff>
    </xdr:from>
    <xdr:ext cx="762000" cy="24066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1976735" y="4279900"/>
          <a:ext cx="7620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福岡県うきは市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28,916
28,613
117.46
19,427,564
18,613,203
690,465
8,780,627
12,500,974</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9365" cy="25209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37540" y="3492500"/>
          <a:ext cx="8889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9485" cy="25209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37540" y="3746500"/>
          <a:ext cx="60394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4520" cy="259080"/>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37540" y="4000500"/>
          <a:ext cx="8224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800" cy="259080"/>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37540" y="4254500"/>
          <a:ext cx="177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合併以降、職員数の削減に努めたため、類似団体平均を大きく下回っている。なお、令和２年度が大きく上昇した要因は、会計年度任用職員制度開始によるものである（これまでの物件費から人件費へ移行）。今後とも事務の効率化を図るなど適正な管理に努める。</a:t>
          </a:r>
        </a:p>
      </xdr:txBody>
    </xdr:sp>
    <xdr:clientData/>
  </xdr:twoCellAnchor>
  <xdr:oneCellAnchor>
    <xdr:from>
      <xdr:col>3</xdr:col>
      <xdr:colOff>123825</xdr:colOff>
      <xdr:row>29</xdr:row>
      <xdr:rowOff>107950</xdr:rowOff>
    </xdr:from>
    <xdr:ext cx="298450" cy="225425"/>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015" cy="25209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3368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179705</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1015" cy="259080"/>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33680" y="703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179705</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1015" cy="259080"/>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33680" y="665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179705</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1015" cy="25209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33680" y="6271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179705</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1015" cy="259080"/>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33680" y="589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179705</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1015" cy="259080"/>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33680" y="550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015" cy="25209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33680" y="5128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338320" y="569722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118110</xdr:rowOff>
    </xdr:from>
    <xdr:ext cx="762000" cy="259080"/>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42722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269740" y="71755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125730</xdr:rowOff>
    </xdr:from>
    <xdr:ext cx="762000" cy="259080"/>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42722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269740" y="56972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34</xdr:row>
      <xdr:rowOff>58420</xdr:rowOff>
    </xdr:from>
    <xdr:to>
      <xdr:col>24</xdr:col>
      <xdr:colOff>25400</xdr:colOff>
      <xdr:row>35</xdr:row>
      <xdr:rowOff>77470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594100" y="5887720"/>
          <a:ext cx="74422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44450</xdr:rowOff>
    </xdr:from>
    <xdr:ext cx="762000" cy="259080"/>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427220" y="6388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307840" y="64160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27940</xdr:rowOff>
    </xdr:from>
    <xdr:to>
      <xdr:col>19</xdr:col>
      <xdr:colOff>179705</xdr:colOff>
      <xdr:row>34</xdr:row>
      <xdr:rowOff>58420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a:off x="2794000" y="5857240"/>
          <a:ext cx="8001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550920" y="63093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52070</xdr:rowOff>
    </xdr:from>
    <xdr:ext cx="729615" cy="25209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241040" y="639572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33</xdr:row>
      <xdr:rowOff>146050</xdr:rowOff>
    </xdr:from>
    <xdr:to>
      <xdr:col>15</xdr:col>
      <xdr:colOff>98425</xdr:colOff>
      <xdr:row>34</xdr:row>
      <xdr:rowOff>27940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a:off x="1986280" y="5803900"/>
          <a:ext cx="8077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2743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59690</xdr:rowOff>
    </xdr:from>
    <xdr:ext cx="762000" cy="259080"/>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45364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33</xdr:row>
      <xdr:rowOff>146050</xdr:rowOff>
    </xdr:from>
    <xdr:to>
      <xdr:col>11</xdr:col>
      <xdr:colOff>9525</xdr:colOff>
      <xdr:row>34</xdr:row>
      <xdr:rowOff>35560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198880" y="5803900"/>
          <a:ext cx="7874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955800" y="63017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44450</xdr:rowOff>
    </xdr:from>
    <xdr:ext cx="762000" cy="259080"/>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64592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14808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36830</xdr:rowOff>
    </xdr:from>
    <xdr:ext cx="755015" cy="259080"/>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858520" y="63804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5015" cy="259080"/>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14274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5015" cy="259080"/>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40614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5015" cy="259080"/>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0033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307840" y="60274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43180</xdr:rowOff>
    </xdr:from>
    <xdr:ext cx="762000" cy="25209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427220" y="58724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550920" y="58369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119380</xdr:rowOff>
    </xdr:from>
    <xdr:ext cx="729615" cy="259080"/>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241040" y="560578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33</xdr:row>
      <xdr:rowOff>148590</xdr:rowOff>
    </xdr:from>
    <xdr:to>
      <xdr:col>15</xdr:col>
      <xdr:colOff>149225</xdr:colOff>
      <xdr:row>34</xdr:row>
      <xdr:rowOff>78740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743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88900</xdr:rowOff>
    </xdr:from>
    <xdr:ext cx="762000" cy="25209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453640" y="55753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955800" y="57531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35560</xdr:rowOff>
    </xdr:from>
    <xdr:ext cx="762000" cy="259080"/>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645920" y="552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14808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96520</xdr:rowOff>
    </xdr:from>
    <xdr:ext cx="755015" cy="259080"/>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858520" y="55829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水準にあり、各種事務事業の見直しを随時行っている。なお、令和２年度が減少（▲2.3ポイント）した要因は、会計年度任用職員制度開始によるものである（これまでの物件費から人件費へ移行）。今後とも事務事業の見直しを進める等により経常経費の削減に努める。</a:t>
          </a:r>
        </a:p>
      </xdr:txBody>
    </xdr:sp>
    <xdr:clientData/>
  </xdr:twoCellAnchor>
  <xdr:oneCellAnchor>
    <xdr:from>
      <xdr:col>62</xdr:col>
      <xdr:colOff>6350</xdr:colOff>
      <xdr:row>9</xdr:row>
      <xdr:rowOff>107950</xdr:rowOff>
    </xdr:from>
    <xdr:ext cx="291465" cy="22542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14806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015" cy="25209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0739120" y="3985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1186160" y="374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1015" cy="259080"/>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0739120" y="3604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1186160" y="336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1015" cy="259080"/>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0739120" y="322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1186160" y="298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1015" cy="25209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0739120" y="284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1186160" y="260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1015" cy="259080"/>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0739120" y="246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1186160" y="222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1015" cy="259080"/>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0739120" y="208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015" cy="25209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0739120" y="169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4843760" y="23749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21</xdr:row>
      <xdr:rowOff>156210</xdr:rowOff>
    </xdr:from>
    <xdr:ext cx="762000" cy="25209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4915515" y="37566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12700</xdr:rowOff>
    </xdr:from>
    <xdr:to>
      <xdr:col>82</xdr:col>
      <xdr:colOff>179705</xdr:colOff>
      <xdr:row>22</xdr:row>
      <xdr:rowOff>12700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4754860" y="37846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12</xdr:row>
      <xdr:rowOff>60960</xdr:rowOff>
    </xdr:from>
    <xdr:ext cx="762000" cy="259080"/>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4915515"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146050</xdr:rowOff>
    </xdr:from>
    <xdr:to>
      <xdr:col>82</xdr:col>
      <xdr:colOff>179705</xdr:colOff>
      <xdr:row>13</xdr:row>
      <xdr:rowOff>146050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4754860" y="2374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57150</xdr:rowOff>
    </xdr:from>
    <xdr:to>
      <xdr:col>82</xdr:col>
      <xdr:colOff>107950</xdr:colOff>
      <xdr:row>19</xdr:row>
      <xdr:rowOff>6350</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flipV="1">
          <a:off x="14086840" y="2971800"/>
          <a:ext cx="75692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17</xdr:row>
      <xdr:rowOff>92710</xdr:rowOff>
    </xdr:from>
    <xdr:ext cx="762000" cy="259080"/>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4915515" y="3007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479296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18</xdr:row>
      <xdr:rowOff>152400</xdr:rowOff>
    </xdr:from>
    <xdr:to>
      <xdr:col>78</xdr:col>
      <xdr:colOff>69850</xdr:colOff>
      <xdr:row>19</xdr:row>
      <xdr:rowOff>6350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a:off x="13298170" y="3238500"/>
          <a:ext cx="78867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403604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29210</xdr:rowOff>
    </xdr:from>
    <xdr:ext cx="729615" cy="25209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3746480" y="294386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76200</xdr:rowOff>
    </xdr:from>
    <xdr:to>
      <xdr:col>73</xdr:col>
      <xdr:colOff>179705</xdr:colOff>
      <xdr:row>18</xdr:row>
      <xdr:rowOff>152400</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2491720" y="3162300"/>
          <a:ext cx="80645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3248640" y="31369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162560</xdr:rowOff>
    </xdr:from>
    <xdr:ext cx="762000" cy="259080"/>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2938760" y="290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76200</xdr:rowOff>
    </xdr:from>
    <xdr:to>
      <xdr:col>69</xdr:col>
      <xdr:colOff>92075</xdr:colOff>
      <xdr:row>19</xdr:row>
      <xdr:rowOff>69850</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flipV="1">
          <a:off x="11684000" y="3162300"/>
          <a:ext cx="80772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244092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137160</xdr:rowOff>
    </xdr:from>
    <xdr:ext cx="762000" cy="259080"/>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2151360" y="288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1653520" y="3060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86360</xdr:rowOff>
    </xdr:from>
    <xdr:ext cx="762000" cy="25209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1343640" y="28295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5015" cy="259080"/>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464818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015" cy="259080"/>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389126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2000" cy="259080"/>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479296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16</xdr:row>
      <xdr:rowOff>22860</xdr:rowOff>
    </xdr:from>
    <xdr:ext cx="762000" cy="259080"/>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4915515" y="276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127000</xdr:rowOff>
    </xdr:from>
    <xdr:to>
      <xdr:col>78</xdr:col>
      <xdr:colOff>120650</xdr:colOff>
      <xdr:row>19</xdr:row>
      <xdr:rowOff>57150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403604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41910</xdr:rowOff>
    </xdr:from>
    <xdr:ext cx="729615" cy="25209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3746480" y="329946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101600</xdr:rowOff>
    </xdr:from>
    <xdr:to>
      <xdr:col>74</xdr:col>
      <xdr:colOff>31750</xdr:colOff>
      <xdr:row>19</xdr:row>
      <xdr:rowOff>31750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3248640" y="3187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16510</xdr:rowOff>
    </xdr:from>
    <xdr:ext cx="762000" cy="259080"/>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293876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25400</xdr:rowOff>
    </xdr:from>
    <xdr:to>
      <xdr:col>69</xdr:col>
      <xdr:colOff>142875</xdr:colOff>
      <xdr:row>18</xdr:row>
      <xdr:rowOff>127000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244092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111760</xdr:rowOff>
    </xdr:from>
    <xdr:ext cx="762000" cy="25209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2151360" y="31978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1653520" y="3276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105410</xdr:rowOff>
    </xdr:from>
    <xdr:ext cx="762000" cy="259080"/>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1343640" y="336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全国平均（28.8%）を上回る高齢化率（34.5%）や障がい者自立支援事業所の増加等に伴い、令和元年度まで扶助費の割合が年々増加していた。令和２年度は新型コロナウイルス感染症の影響で医療機関への受診控えによる生活保護扶助費が減少（▲６%）したことから▲2.4ポイント減少した。引き続き各種経費の適正な見直しに努める。</a:t>
          </a:r>
        </a:p>
      </xdr:txBody>
    </xdr:sp>
    <xdr:clientData/>
  </xdr:twoCellAnchor>
  <xdr:oneCellAnchor>
    <xdr:from>
      <xdr:col>3</xdr:col>
      <xdr:colOff>123825</xdr:colOff>
      <xdr:row>49</xdr:row>
      <xdr:rowOff>107950</xdr:rowOff>
    </xdr:from>
    <xdr:ext cx="298450" cy="225425"/>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015" cy="25209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3368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179705</xdr:colOff>
      <xdr:row>61</xdr:row>
      <xdr:rowOff>146050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01040" y="1060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1015" cy="259080"/>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33680" y="1046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179705</xdr:colOff>
      <xdr:row>59</xdr:row>
      <xdr:rowOff>107950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01040" y="1022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1015" cy="259080"/>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33680" y="1008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179705</xdr:colOff>
      <xdr:row>57</xdr:row>
      <xdr:rowOff>69850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01040" y="984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1015" cy="25209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33680" y="9700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179705</xdr:colOff>
      <xdr:row>55</xdr:row>
      <xdr:rowOff>31750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01040" y="946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1015" cy="259080"/>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33680" y="931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179705</xdr:colOff>
      <xdr:row>52</xdr:row>
      <xdr:rowOff>165100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01040" y="908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1015" cy="259080"/>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33680" y="893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015" cy="25209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3368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82" name="扶助費グラフ枠">
          <a:extLst>
            <a:ext uri="{FF2B5EF4-FFF2-40B4-BE49-F238E27FC236}">
              <a16:creationId xmlns="" xmlns:a16="http://schemas.microsoft.com/office/drawing/2014/main" id="{00000000-0008-0000-0400-0000B6000000}"/>
            </a:ext>
          </a:extLst>
        </xdr:cNvPr>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flipV="1">
          <a:off x="4338320" y="91567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22860</xdr:rowOff>
    </xdr:from>
    <xdr:ext cx="762000" cy="259080"/>
    <xdr:sp macro="" textlink="">
      <xdr:nvSpPr>
        <xdr:cNvPr id="184" name="扶助費最小値テキスト">
          <a:extLst>
            <a:ext uri="{FF2B5EF4-FFF2-40B4-BE49-F238E27FC236}">
              <a16:creationId xmlns="" xmlns:a16="http://schemas.microsoft.com/office/drawing/2014/main" id="{00000000-0008-0000-0400-0000B8000000}"/>
            </a:ext>
          </a:extLst>
        </xdr:cNvPr>
        <xdr:cNvSpPr txBox="1"/>
      </xdr:nvSpPr>
      <xdr:spPr>
        <a:xfrm>
          <a:off x="442722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269740" y="106807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2095"/>
    <xdr:sp macro="" textlink="">
      <xdr:nvSpPr>
        <xdr:cNvPr id="186" name="扶助費最大値テキスト">
          <a:extLst>
            <a:ext uri="{FF2B5EF4-FFF2-40B4-BE49-F238E27FC236}">
              <a16:creationId xmlns="" xmlns:a16="http://schemas.microsoft.com/office/drawing/2014/main" id="{00000000-0008-0000-0400-0000BA000000}"/>
            </a:ext>
          </a:extLst>
        </xdr:cNvPr>
        <xdr:cNvSpPr txBox="1"/>
      </xdr:nvSpPr>
      <xdr:spPr>
        <a:xfrm>
          <a:off x="4427220" y="89001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269740" y="91567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57</xdr:row>
      <xdr:rowOff>95250</xdr:rowOff>
    </xdr:from>
    <xdr:to>
      <xdr:col>24</xdr:col>
      <xdr:colOff>25400</xdr:colOff>
      <xdr:row>59</xdr:row>
      <xdr:rowOff>57150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flipV="1">
          <a:off x="3594100" y="9867900"/>
          <a:ext cx="74422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130810</xdr:rowOff>
    </xdr:from>
    <xdr:ext cx="762000" cy="259080"/>
    <xdr:sp macro="" textlink="">
      <xdr:nvSpPr>
        <xdr:cNvPr id="189" name="扶助費平均値テキスト">
          <a:extLst>
            <a:ext uri="{FF2B5EF4-FFF2-40B4-BE49-F238E27FC236}">
              <a16:creationId xmlns="" xmlns:a16="http://schemas.microsoft.com/office/drawing/2014/main" id="{00000000-0008-0000-0400-0000BD000000}"/>
            </a:ext>
          </a:extLst>
        </xdr:cNvPr>
        <xdr:cNvSpPr txBox="1"/>
      </xdr:nvSpPr>
      <xdr:spPr>
        <a:xfrm>
          <a:off x="4427220" y="956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4307840" y="97155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139700</xdr:rowOff>
    </xdr:from>
    <xdr:to>
      <xdr:col>19</xdr:col>
      <xdr:colOff>179705</xdr:colOff>
      <xdr:row>59</xdr:row>
      <xdr:rowOff>57150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a:off x="2794000" y="10083800"/>
          <a:ext cx="8001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550920" y="98552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22860</xdr:rowOff>
    </xdr:from>
    <xdr:ext cx="729615" cy="259080"/>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3241040" y="96240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38100</xdr:rowOff>
    </xdr:from>
    <xdr:to>
      <xdr:col>15</xdr:col>
      <xdr:colOff>98425</xdr:colOff>
      <xdr:row>58</xdr:row>
      <xdr:rowOff>139700</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a:off x="1986280" y="9982200"/>
          <a:ext cx="80772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2743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143510</xdr:rowOff>
    </xdr:from>
    <xdr:ext cx="762000" cy="25209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2453640" y="9573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158750</xdr:rowOff>
    </xdr:from>
    <xdr:to>
      <xdr:col>11</xdr:col>
      <xdr:colOff>9525</xdr:colOff>
      <xdr:row>58</xdr:row>
      <xdr:rowOff>38100</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a:off x="1198880" y="9931400"/>
          <a:ext cx="7874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1955800" y="9766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105410</xdr:rowOff>
    </xdr:from>
    <xdr:ext cx="762000" cy="259080"/>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645920" y="953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114808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67310</xdr:rowOff>
    </xdr:from>
    <xdr:ext cx="755015" cy="259080"/>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858520" y="94970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5015" cy="259080"/>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414274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5015" cy="259080"/>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340614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5015" cy="259080"/>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0033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4307840" y="98171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16510</xdr:rowOff>
    </xdr:from>
    <xdr:ext cx="762000" cy="259080"/>
    <xdr:sp macro="" textlink="">
      <xdr:nvSpPr>
        <xdr:cNvPr id="208" name="扶助費該当値テキスト">
          <a:extLst>
            <a:ext uri="{FF2B5EF4-FFF2-40B4-BE49-F238E27FC236}">
              <a16:creationId xmlns="" xmlns:a16="http://schemas.microsoft.com/office/drawing/2014/main" id="{00000000-0008-0000-0400-0000D0000000}"/>
            </a:ext>
          </a:extLst>
        </xdr:cNvPr>
        <xdr:cNvSpPr txBox="1"/>
      </xdr:nvSpPr>
      <xdr:spPr>
        <a:xfrm>
          <a:off x="4427220" y="978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59</xdr:row>
      <xdr:rowOff>6350</xdr:rowOff>
    </xdr:from>
    <xdr:to>
      <xdr:col>20</xdr:col>
      <xdr:colOff>38100</xdr:colOff>
      <xdr:row>59</xdr:row>
      <xdr:rowOff>107950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550920" y="101219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92710</xdr:rowOff>
    </xdr:from>
    <xdr:ext cx="729615" cy="259080"/>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3241040" y="102082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88900</xdr:rowOff>
    </xdr:from>
    <xdr:to>
      <xdr:col>15</xdr:col>
      <xdr:colOff>149225</xdr:colOff>
      <xdr:row>59</xdr:row>
      <xdr:rowOff>19050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2743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3810</xdr:rowOff>
    </xdr:from>
    <xdr:ext cx="762000" cy="259080"/>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2453640" y="1011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158750</xdr:rowOff>
    </xdr:from>
    <xdr:to>
      <xdr:col>11</xdr:col>
      <xdr:colOff>60325</xdr:colOff>
      <xdr:row>58</xdr:row>
      <xdr:rowOff>88900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1955800" y="99314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73660</xdr:rowOff>
    </xdr:from>
    <xdr:ext cx="762000" cy="259080"/>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1645920" y="1001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114808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22860</xdr:rowOff>
    </xdr:from>
    <xdr:ext cx="755015" cy="259080"/>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858520" y="9966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２年度から下水道事業及び簡易水道事業が公営企業会計（法適）へ移行。これに伴い、これまでの繰出金から補助費等へと移ったため、令和元年度と比較して▲6.9ポイント減少している。さらなる経費節減を図り、適切な運営管理に努める。</a:t>
          </a:r>
        </a:p>
      </xdr:txBody>
    </xdr:sp>
    <xdr:clientData/>
  </xdr:twoCellAnchor>
  <xdr:oneCellAnchor>
    <xdr:from>
      <xdr:col>62</xdr:col>
      <xdr:colOff>6350</xdr:colOff>
      <xdr:row>49</xdr:row>
      <xdr:rowOff>107950</xdr:rowOff>
    </xdr:from>
    <xdr:ext cx="291465" cy="225425"/>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114806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015" cy="25209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073912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1186160" y="1060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1015" cy="259080"/>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0739120" y="1046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1186160" y="1022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1015" cy="259080"/>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0739120" y="1008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1186160" y="984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1015" cy="25209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0739120" y="9700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1186160" y="946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1015" cy="259080"/>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0739120" y="931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1186160" y="908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1015" cy="259080"/>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0739120" y="893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015" cy="25209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073912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 xmlns:a16="http://schemas.microsoft.com/office/drawing/2014/main" id="{00000000-0008-0000-0400-0000F3000000}"/>
            </a:ext>
          </a:extLst>
        </xdr:cNvPr>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flipV="1">
          <a:off x="14843760" y="922528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61</xdr:row>
      <xdr:rowOff>125730</xdr:rowOff>
    </xdr:from>
    <xdr:ext cx="762000" cy="259080"/>
    <xdr:sp macro="" textlink="">
      <xdr:nvSpPr>
        <xdr:cNvPr id="245" name="その他最小値テキスト">
          <a:extLst>
            <a:ext uri="{FF2B5EF4-FFF2-40B4-BE49-F238E27FC236}">
              <a16:creationId xmlns="" xmlns:a16="http://schemas.microsoft.com/office/drawing/2014/main" id="{00000000-0008-0000-0400-0000F5000000}"/>
            </a:ext>
          </a:extLst>
        </xdr:cNvPr>
        <xdr:cNvSpPr txBox="1"/>
      </xdr:nvSpPr>
      <xdr:spPr>
        <a:xfrm>
          <a:off x="14915515" y="1058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153670</xdr:rowOff>
    </xdr:from>
    <xdr:to>
      <xdr:col>82</xdr:col>
      <xdr:colOff>179705</xdr:colOff>
      <xdr:row>61</xdr:row>
      <xdr:rowOff>153670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4754860" y="106121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52</xdr:row>
      <xdr:rowOff>53340</xdr:rowOff>
    </xdr:from>
    <xdr:ext cx="762000" cy="252095"/>
    <xdr:sp macro="" textlink="">
      <xdr:nvSpPr>
        <xdr:cNvPr id="247" name="その他最大値テキスト">
          <a:extLst>
            <a:ext uri="{FF2B5EF4-FFF2-40B4-BE49-F238E27FC236}">
              <a16:creationId xmlns="" xmlns:a16="http://schemas.microsoft.com/office/drawing/2014/main" id="{00000000-0008-0000-0400-0000F7000000}"/>
            </a:ext>
          </a:extLst>
        </xdr:cNvPr>
        <xdr:cNvSpPr txBox="1"/>
      </xdr:nvSpPr>
      <xdr:spPr>
        <a:xfrm>
          <a:off x="14915515" y="89687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138430</xdr:rowOff>
    </xdr:from>
    <xdr:to>
      <xdr:col>82</xdr:col>
      <xdr:colOff>179705</xdr:colOff>
      <xdr:row>53</xdr:row>
      <xdr:rowOff>138430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4754860" y="92252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59</xdr:row>
      <xdr:rowOff>8890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flipV="1">
          <a:off x="14086840" y="9598660"/>
          <a:ext cx="756920" cy="525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56</xdr:row>
      <xdr:rowOff>25400</xdr:rowOff>
    </xdr:from>
    <xdr:ext cx="762000" cy="259080"/>
    <xdr:sp macro="" textlink="">
      <xdr:nvSpPr>
        <xdr:cNvPr id="250" name="その他平均値テキスト">
          <a:extLst>
            <a:ext uri="{FF2B5EF4-FFF2-40B4-BE49-F238E27FC236}">
              <a16:creationId xmlns="" xmlns:a16="http://schemas.microsoft.com/office/drawing/2014/main" id="{00000000-0008-0000-0400-0000FA000000}"/>
            </a:ext>
          </a:extLst>
        </xdr:cNvPr>
        <xdr:cNvSpPr txBox="1"/>
      </xdr:nvSpPr>
      <xdr:spPr>
        <a:xfrm>
          <a:off x="14915515" y="9626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479296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59</xdr:row>
      <xdr:rowOff>8890</xdr:rowOff>
    </xdr:from>
    <xdr:to>
      <xdr:col>78</xdr:col>
      <xdr:colOff>69850</xdr:colOff>
      <xdr:row>59</xdr:row>
      <xdr:rowOff>85090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flipV="1">
          <a:off x="13298170" y="10124440"/>
          <a:ext cx="78867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403604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123190</xdr:rowOff>
    </xdr:from>
    <xdr:ext cx="729615" cy="25209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3746480" y="955294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142240</xdr:rowOff>
    </xdr:from>
    <xdr:to>
      <xdr:col>73</xdr:col>
      <xdr:colOff>179705</xdr:colOff>
      <xdr:row>59</xdr:row>
      <xdr:rowOff>85090</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a:off x="12491720" y="10086340"/>
          <a:ext cx="80645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3248640" y="98221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161290</xdr:rowOff>
    </xdr:from>
    <xdr:ext cx="762000" cy="259080"/>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293876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43180</xdr:rowOff>
    </xdr:from>
    <xdr:to>
      <xdr:col>69</xdr:col>
      <xdr:colOff>92075</xdr:colOff>
      <xdr:row>58</xdr:row>
      <xdr:rowOff>142240</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a:off x="11684000" y="9987280"/>
          <a:ext cx="80772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244092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168910</xdr:rowOff>
    </xdr:from>
    <xdr:ext cx="762000" cy="25209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2151360" y="95986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1653520" y="98145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153670</xdr:rowOff>
    </xdr:from>
    <xdr:ext cx="762000" cy="259080"/>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1343640" y="958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5015" cy="259080"/>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464818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015" cy="259080"/>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389126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2000" cy="259080"/>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479296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54</xdr:row>
      <xdr:rowOff>134620</xdr:rowOff>
    </xdr:from>
    <xdr:ext cx="762000" cy="252095"/>
    <xdr:sp macro="" textlink="">
      <xdr:nvSpPr>
        <xdr:cNvPr id="269" name="その他該当値テキスト">
          <a:extLst>
            <a:ext uri="{FF2B5EF4-FFF2-40B4-BE49-F238E27FC236}">
              <a16:creationId xmlns="" xmlns:a16="http://schemas.microsoft.com/office/drawing/2014/main" id="{00000000-0008-0000-0400-00000D010000}"/>
            </a:ext>
          </a:extLst>
        </xdr:cNvPr>
        <xdr:cNvSpPr txBox="1"/>
      </xdr:nvSpPr>
      <xdr:spPr>
        <a:xfrm>
          <a:off x="14915515" y="93929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129540</xdr:rowOff>
    </xdr:from>
    <xdr:to>
      <xdr:col>78</xdr:col>
      <xdr:colOff>120650</xdr:colOff>
      <xdr:row>59</xdr:row>
      <xdr:rowOff>59690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403604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44450</xdr:rowOff>
    </xdr:from>
    <xdr:ext cx="729615" cy="259080"/>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3746480" y="1016000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34290</xdr:rowOff>
    </xdr:from>
    <xdr:to>
      <xdr:col>74</xdr:col>
      <xdr:colOff>31750</xdr:colOff>
      <xdr:row>59</xdr:row>
      <xdr:rowOff>135890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3248640" y="101498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120650</xdr:rowOff>
    </xdr:from>
    <xdr:ext cx="762000" cy="25209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2938760" y="102362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91440</xdr:rowOff>
    </xdr:from>
    <xdr:to>
      <xdr:col>69</xdr:col>
      <xdr:colOff>142875</xdr:colOff>
      <xdr:row>59</xdr:row>
      <xdr:rowOff>21590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244092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6350</xdr:rowOff>
    </xdr:from>
    <xdr:ext cx="762000" cy="25209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2151360" y="101219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1653520" y="99364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78740</xdr:rowOff>
    </xdr:from>
    <xdr:ext cx="762000" cy="259080"/>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1343640" y="1002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２年度から下水道事業及び簡易水道事業が公営企業会計（法適）へ移行。これに伴い、これまでの繰出金から補助費等へと移ったため、令和元年度から+6.4ポイント増加している。類似団体と比較しすると高い水準にあるので、各種補助金の徹底した見直し、適正化を進めることにより削減を図っていく。</a:t>
          </a:r>
        </a:p>
      </xdr:txBody>
    </xdr:sp>
    <xdr:clientData/>
  </xdr:twoCellAnchor>
  <xdr:oneCellAnchor>
    <xdr:from>
      <xdr:col>62</xdr:col>
      <xdr:colOff>6350</xdr:colOff>
      <xdr:row>29</xdr:row>
      <xdr:rowOff>107950</xdr:rowOff>
    </xdr:from>
    <xdr:ext cx="291465" cy="225425"/>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114806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015" cy="25209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073912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1015" cy="25209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0739120" y="6957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1015" cy="25209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0739120" y="6499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1015" cy="25209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0739120" y="6042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1015" cy="25209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0739120" y="5585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 xmlns:a16="http://schemas.microsoft.com/office/drawing/2014/main" id="{00000000-0008-0000-0400-00002D010000}"/>
            </a:ext>
          </a:extLst>
        </xdr:cNvPr>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21590</xdr:rowOff>
    </xdr:from>
    <xdr:to>
      <xdr:col>82</xdr:col>
      <xdr:colOff>107950</xdr:colOff>
      <xdr:row>41</xdr:row>
      <xdr:rowOff>42545</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flipV="1">
          <a:off x="14843760" y="585089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41</xdr:row>
      <xdr:rowOff>14605</xdr:rowOff>
    </xdr:from>
    <xdr:ext cx="762000" cy="259080"/>
    <xdr:sp macro="" textlink="">
      <xdr:nvSpPr>
        <xdr:cNvPr id="303" name="補助費等最小値テキスト">
          <a:extLst>
            <a:ext uri="{FF2B5EF4-FFF2-40B4-BE49-F238E27FC236}">
              <a16:creationId xmlns="" xmlns:a16="http://schemas.microsoft.com/office/drawing/2014/main" id="{00000000-0008-0000-0400-00002F010000}"/>
            </a:ext>
          </a:extLst>
        </xdr:cNvPr>
        <xdr:cNvSpPr txBox="1"/>
      </xdr:nvSpPr>
      <xdr:spPr>
        <a:xfrm>
          <a:off x="14915515"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42545</xdr:rowOff>
    </xdr:from>
    <xdr:to>
      <xdr:col>82</xdr:col>
      <xdr:colOff>179705</xdr:colOff>
      <xdr:row>41</xdr:row>
      <xdr:rowOff>42545</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4754860" y="70719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32</xdr:row>
      <xdr:rowOff>107950</xdr:rowOff>
    </xdr:from>
    <xdr:ext cx="762000" cy="259080"/>
    <xdr:sp macro="" textlink="">
      <xdr:nvSpPr>
        <xdr:cNvPr id="305" name="補助費等最大値テキスト">
          <a:extLst>
            <a:ext uri="{FF2B5EF4-FFF2-40B4-BE49-F238E27FC236}">
              <a16:creationId xmlns="" xmlns:a16="http://schemas.microsoft.com/office/drawing/2014/main" id="{00000000-0008-0000-0400-000031010000}"/>
            </a:ext>
          </a:extLst>
        </xdr:cNvPr>
        <xdr:cNvSpPr txBox="1"/>
      </xdr:nvSpPr>
      <xdr:spPr>
        <a:xfrm>
          <a:off x="14915515"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21590</xdr:rowOff>
    </xdr:from>
    <xdr:to>
      <xdr:col>82</xdr:col>
      <xdr:colOff>179705</xdr:colOff>
      <xdr:row>34</xdr:row>
      <xdr:rowOff>21590</xdr:rowOff>
    </xdr:to>
    <xdr:cxnSp macro="">
      <xdr:nvCxnSpPr>
        <xdr:cNvPr id="306" name="直線コネクタ 305">
          <a:extLst>
            <a:ext uri="{FF2B5EF4-FFF2-40B4-BE49-F238E27FC236}">
              <a16:creationId xmlns="" xmlns:a16="http://schemas.microsoft.com/office/drawing/2014/main" id="{00000000-0008-0000-0400-000032010000}"/>
            </a:ext>
          </a:extLst>
        </xdr:cNvPr>
        <xdr:cNvCxnSpPr/>
      </xdr:nvCxnSpPr>
      <xdr:spPr>
        <a:xfrm>
          <a:off x="14754860" y="58508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38</xdr:row>
      <xdr:rowOff>145415</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a:off x="14086840" y="6367780"/>
          <a:ext cx="756920" cy="292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35</xdr:row>
      <xdr:rowOff>129540</xdr:rowOff>
    </xdr:from>
    <xdr:ext cx="762000" cy="259080"/>
    <xdr:sp macro="" textlink="">
      <xdr:nvSpPr>
        <xdr:cNvPr id="308" name="補助費等平均値テキスト">
          <a:extLst>
            <a:ext uri="{FF2B5EF4-FFF2-40B4-BE49-F238E27FC236}">
              <a16:creationId xmlns="" xmlns:a16="http://schemas.microsoft.com/office/drawing/2014/main" id="{00000000-0008-0000-0400-000034010000}"/>
            </a:ext>
          </a:extLst>
        </xdr:cNvPr>
        <xdr:cNvSpPr txBox="1"/>
      </xdr:nvSpPr>
      <xdr:spPr>
        <a:xfrm>
          <a:off x="14915515" y="6130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113030</xdr:rowOff>
    </xdr:from>
    <xdr:to>
      <xdr:col>82</xdr:col>
      <xdr:colOff>158750</xdr:colOff>
      <xdr:row>37</xdr:row>
      <xdr:rowOff>43180</xdr:rowOff>
    </xdr:to>
    <xdr:sp macro="" textlink="">
      <xdr:nvSpPr>
        <xdr:cNvPr id="309" name="フローチャート: 判断 308">
          <a:extLst>
            <a:ext uri="{FF2B5EF4-FFF2-40B4-BE49-F238E27FC236}">
              <a16:creationId xmlns="" xmlns:a16="http://schemas.microsoft.com/office/drawing/2014/main" id="{00000000-0008-0000-0400-000035010000}"/>
            </a:ext>
          </a:extLst>
        </xdr:cNvPr>
        <xdr:cNvSpPr/>
      </xdr:nvSpPr>
      <xdr:spPr>
        <a:xfrm>
          <a:off x="1479296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37</xdr:row>
      <xdr:rowOff>24130</xdr:rowOff>
    </xdr:from>
    <xdr:to>
      <xdr:col>78</xdr:col>
      <xdr:colOff>69850</xdr:colOff>
      <xdr:row>38</xdr:row>
      <xdr:rowOff>17780</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flipV="1">
          <a:off x="13298170" y="6367780"/>
          <a:ext cx="78867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48895</xdr:rowOff>
    </xdr:from>
    <xdr:to>
      <xdr:col>78</xdr:col>
      <xdr:colOff>120650</xdr:colOff>
      <xdr:row>36</xdr:row>
      <xdr:rowOff>150495</xdr:rowOff>
    </xdr:to>
    <xdr:sp macro="" textlink="">
      <xdr:nvSpPr>
        <xdr:cNvPr id="311" name="フローチャート: 判断 310">
          <a:extLst>
            <a:ext uri="{FF2B5EF4-FFF2-40B4-BE49-F238E27FC236}">
              <a16:creationId xmlns="" xmlns:a16="http://schemas.microsoft.com/office/drawing/2014/main" id="{00000000-0008-0000-0400-000037010000}"/>
            </a:ext>
          </a:extLst>
        </xdr:cNvPr>
        <xdr:cNvSpPr/>
      </xdr:nvSpPr>
      <xdr:spPr>
        <a:xfrm>
          <a:off x="1403604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160655</xdr:rowOff>
    </xdr:from>
    <xdr:ext cx="729615" cy="259080"/>
    <xdr:sp macro="" textlink="">
      <xdr:nvSpPr>
        <xdr:cNvPr id="312" name="テキスト ボックス 311">
          <a:extLst>
            <a:ext uri="{FF2B5EF4-FFF2-40B4-BE49-F238E27FC236}">
              <a16:creationId xmlns="" xmlns:a16="http://schemas.microsoft.com/office/drawing/2014/main" id="{00000000-0008-0000-0400-000038010000}"/>
            </a:ext>
          </a:extLst>
        </xdr:cNvPr>
        <xdr:cNvSpPr txBox="1"/>
      </xdr:nvSpPr>
      <xdr:spPr>
        <a:xfrm>
          <a:off x="13746480" y="5989955"/>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166370</xdr:rowOff>
    </xdr:from>
    <xdr:to>
      <xdr:col>73</xdr:col>
      <xdr:colOff>179705</xdr:colOff>
      <xdr:row>38</xdr:row>
      <xdr:rowOff>17780</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a:off x="12491720" y="6510020"/>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21590</xdr:rowOff>
    </xdr:from>
    <xdr:to>
      <xdr:col>74</xdr:col>
      <xdr:colOff>31750</xdr:colOff>
      <xdr:row>36</xdr:row>
      <xdr:rowOff>123190</xdr:rowOff>
    </xdr:to>
    <xdr:sp macro="" textlink="">
      <xdr:nvSpPr>
        <xdr:cNvPr id="314" name="フローチャート: 判断 313">
          <a:extLst>
            <a:ext uri="{FF2B5EF4-FFF2-40B4-BE49-F238E27FC236}">
              <a16:creationId xmlns="" xmlns:a16="http://schemas.microsoft.com/office/drawing/2014/main" id="{00000000-0008-0000-0400-00003A010000}"/>
            </a:ext>
          </a:extLst>
        </xdr:cNvPr>
        <xdr:cNvSpPr/>
      </xdr:nvSpPr>
      <xdr:spPr>
        <a:xfrm>
          <a:off x="13248640" y="61937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133350</xdr:rowOff>
    </xdr:from>
    <xdr:ext cx="762000" cy="25209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2938760" y="59626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161290</xdr:rowOff>
    </xdr:from>
    <xdr:to>
      <xdr:col>69</xdr:col>
      <xdr:colOff>92075</xdr:colOff>
      <xdr:row>37</xdr:row>
      <xdr:rowOff>166370</xdr:rowOff>
    </xdr:to>
    <xdr:cxnSp macro="">
      <xdr:nvCxnSpPr>
        <xdr:cNvPr id="316" name="直線コネクタ 315">
          <a:extLst>
            <a:ext uri="{FF2B5EF4-FFF2-40B4-BE49-F238E27FC236}">
              <a16:creationId xmlns="" xmlns:a16="http://schemas.microsoft.com/office/drawing/2014/main" id="{00000000-0008-0000-0400-00003C010000}"/>
            </a:ext>
          </a:extLst>
        </xdr:cNvPr>
        <xdr:cNvCxnSpPr/>
      </xdr:nvCxnSpPr>
      <xdr:spPr>
        <a:xfrm>
          <a:off x="11684000" y="6504940"/>
          <a:ext cx="8077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3175</xdr:rowOff>
    </xdr:from>
    <xdr:to>
      <xdr:col>69</xdr:col>
      <xdr:colOff>142875</xdr:colOff>
      <xdr:row>36</xdr:row>
      <xdr:rowOff>104775</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244092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114935</xdr:rowOff>
    </xdr:from>
    <xdr:ext cx="762000" cy="259080"/>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215136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160655</xdr:rowOff>
    </xdr:from>
    <xdr:to>
      <xdr:col>65</xdr:col>
      <xdr:colOff>53975</xdr:colOff>
      <xdr:row>36</xdr:row>
      <xdr:rowOff>90805</xdr:rowOff>
    </xdr:to>
    <xdr:sp macro="" textlink="">
      <xdr:nvSpPr>
        <xdr:cNvPr id="319" name="フローチャート: 判断 318">
          <a:extLst>
            <a:ext uri="{FF2B5EF4-FFF2-40B4-BE49-F238E27FC236}">
              <a16:creationId xmlns="" xmlns:a16="http://schemas.microsoft.com/office/drawing/2014/main" id="{00000000-0008-0000-0400-00003F010000}"/>
            </a:ext>
          </a:extLst>
        </xdr:cNvPr>
        <xdr:cNvSpPr/>
      </xdr:nvSpPr>
      <xdr:spPr>
        <a:xfrm>
          <a:off x="11653520" y="61614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100965</xdr:rowOff>
    </xdr:from>
    <xdr:ext cx="762000" cy="25209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1343640" y="59302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5015" cy="259080"/>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464818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015" cy="259080"/>
    <xdr:sp macro="" textlink="">
      <xdr:nvSpPr>
        <xdr:cNvPr id="322" name="テキスト ボックス 321">
          <a:extLst>
            <a:ext uri="{FF2B5EF4-FFF2-40B4-BE49-F238E27FC236}">
              <a16:creationId xmlns="" xmlns:a16="http://schemas.microsoft.com/office/drawing/2014/main" id="{00000000-0008-0000-0400-000042010000}"/>
            </a:ext>
          </a:extLst>
        </xdr:cNvPr>
        <xdr:cNvSpPr txBox="1"/>
      </xdr:nvSpPr>
      <xdr:spPr>
        <a:xfrm>
          <a:off x="1389126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2000" cy="259080"/>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38</xdr:row>
      <xdr:rowOff>94615</xdr:rowOff>
    </xdr:from>
    <xdr:to>
      <xdr:col>82</xdr:col>
      <xdr:colOff>158750</xdr:colOff>
      <xdr:row>39</xdr:row>
      <xdr:rowOff>24765</xdr:rowOff>
    </xdr:to>
    <xdr:sp macro="" textlink="">
      <xdr:nvSpPr>
        <xdr:cNvPr id="326" name="楕円 325">
          <a:extLst>
            <a:ext uri="{FF2B5EF4-FFF2-40B4-BE49-F238E27FC236}">
              <a16:creationId xmlns="" xmlns:a16="http://schemas.microsoft.com/office/drawing/2014/main" id="{00000000-0008-0000-0400-000046010000}"/>
            </a:ext>
          </a:extLst>
        </xdr:cNvPr>
        <xdr:cNvSpPr/>
      </xdr:nvSpPr>
      <xdr:spPr>
        <a:xfrm>
          <a:off x="1479296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38</xdr:row>
      <xdr:rowOff>66675</xdr:rowOff>
    </xdr:from>
    <xdr:ext cx="762000" cy="252095"/>
    <xdr:sp macro="" textlink="">
      <xdr:nvSpPr>
        <xdr:cNvPr id="327" name="補助費等該当値テキスト">
          <a:extLst>
            <a:ext uri="{FF2B5EF4-FFF2-40B4-BE49-F238E27FC236}">
              <a16:creationId xmlns="" xmlns:a16="http://schemas.microsoft.com/office/drawing/2014/main" id="{00000000-0008-0000-0400-000047010000}"/>
            </a:ext>
          </a:extLst>
        </xdr:cNvPr>
        <xdr:cNvSpPr txBox="1"/>
      </xdr:nvSpPr>
      <xdr:spPr>
        <a:xfrm>
          <a:off x="14915515" y="65817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8" name="楕円 327">
          <a:extLst>
            <a:ext uri="{FF2B5EF4-FFF2-40B4-BE49-F238E27FC236}">
              <a16:creationId xmlns="" xmlns:a16="http://schemas.microsoft.com/office/drawing/2014/main" id="{00000000-0008-0000-0400-000048010000}"/>
            </a:ext>
          </a:extLst>
        </xdr:cNvPr>
        <xdr:cNvSpPr/>
      </xdr:nvSpPr>
      <xdr:spPr>
        <a:xfrm>
          <a:off x="1403604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59690</xdr:rowOff>
    </xdr:from>
    <xdr:ext cx="729615" cy="259080"/>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746480" y="640334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137795</xdr:rowOff>
    </xdr:from>
    <xdr:to>
      <xdr:col>74</xdr:col>
      <xdr:colOff>31750</xdr:colOff>
      <xdr:row>38</xdr:row>
      <xdr:rowOff>67945</xdr:rowOff>
    </xdr:to>
    <xdr:sp macro="" textlink="">
      <xdr:nvSpPr>
        <xdr:cNvPr id="330" name="楕円 329">
          <a:extLst>
            <a:ext uri="{FF2B5EF4-FFF2-40B4-BE49-F238E27FC236}">
              <a16:creationId xmlns="" xmlns:a16="http://schemas.microsoft.com/office/drawing/2014/main" id="{00000000-0008-0000-0400-00004A010000}"/>
            </a:ext>
          </a:extLst>
        </xdr:cNvPr>
        <xdr:cNvSpPr/>
      </xdr:nvSpPr>
      <xdr:spPr>
        <a:xfrm>
          <a:off x="13248640" y="648144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52705</xdr:rowOff>
    </xdr:from>
    <xdr:ext cx="762000" cy="252095"/>
    <xdr:sp macro="" textlink="">
      <xdr:nvSpPr>
        <xdr:cNvPr id="331" name="テキスト ボックス 330">
          <a:extLst>
            <a:ext uri="{FF2B5EF4-FFF2-40B4-BE49-F238E27FC236}">
              <a16:creationId xmlns="" xmlns:a16="http://schemas.microsoft.com/office/drawing/2014/main" id="{00000000-0008-0000-0400-00004B010000}"/>
            </a:ext>
          </a:extLst>
        </xdr:cNvPr>
        <xdr:cNvSpPr txBox="1"/>
      </xdr:nvSpPr>
      <xdr:spPr>
        <a:xfrm>
          <a:off x="12938760" y="65678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114935</xdr:rowOff>
    </xdr:from>
    <xdr:to>
      <xdr:col>69</xdr:col>
      <xdr:colOff>142875</xdr:colOff>
      <xdr:row>38</xdr:row>
      <xdr:rowOff>45085</xdr:rowOff>
    </xdr:to>
    <xdr:sp macro="" textlink="">
      <xdr:nvSpPr>
        <xdr:cNvPr id="332" name="楕円 331">
          <a:extLst>
            <a:ext uri="{FF2B5EF4-FFF2-40B4-BE49-F238E27FC236}">
              <a16:creationId xmlns="" xmlns:a16="http://schemas.microsoft.com/office/drawing/2014/main" id="{00000000-0008-0000-0400-00004C010000}"/>
            </a:ext>
          </a:extLst>
        </xdr:cNvPr>
        <xdr:cNvSpPr/>
      </xdr:nvSpPr>
      <xdr:spPr>
        <a:xfrm>
          <a:off x="1244092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29845</xdr:rowOff>
    </xdr:from>
    <xdr:ext cx="762000" cy="252095"/>
    <xdr:sp macro="" textlink="">
      <xdr:nvSpPr>
        <xdr:cNvPr id="333" name="テキスト ボックス 332">
          <a:extLst>
            <a:ext uri="{FF2B5EF4-FFF2-40B4-BE49-F238E27FC236}">
              <a16:creationId xmlns="" xmlns:a16="http://schemas.microsoft.com/office/drawing/2014/main" id="{00000000-0008-0000-0400-00004D010000}"/>
            </a:ext>
          </a:extLst>
        </xdr:cNvPr>
        <xdr:cNvSpPr txBox="1"/>
      </xdr:nvSpPr>
      <xdr:spPr>
        <a:xfrm>
          <a:off x="12151360" y="65449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4" name="楕円 333">
          <a:extLst>
            <a:ext uri="{FF2B5EF4-FFF2-40B4-BE49-F238E27FC236}">
              <a16:creationId xmlns="" xmlns:a16="http://schemas.microsoft.com/office/drawing/2014/main" id="{00000000-0008-0000-0400-00004E010000}"/>
            </a:ext>
          </a:extLst>
        </xdr:cNvPr>
        <xdr:cNvSpPr/>
      </xdr:nvSpPr>
      <xdr:spPr>
        <a:xfrm>
          <a:off x="11653520" y="64541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25400</xdr:rowOff>
    </xdr:from>
    <xdr:ext cx="762000" cy="259080"/>
    <xdr:sp macro="" textlink="">
      <xdr:nvSpPr>
        <xdr:cNvPr id="335" name="テキスト ボックス 334">
          <a:extLst>
            <a:ext uri="{FF2B5EF4-FFF2-40B4-BE49-F238E27FC236}">
              <a16:creationId xmlns="" xmlns:a16="http://schemas.microsoft.com/office/drawing/2014/main" id="{00000000-0008-0000-0400-00004F010000}"/>
            </a:ext>
          </a:extLst>
        </xdr:cNvPr>
        <xdr:cNvSpPr txBox="1"/>
      </xdr:nvSpPr>
      <xdr:spPr>
        <a:xfrm>
          <a:off x="11343640" y="654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36" name="正方形/長方形 335">
          <a:extLst>
            <a:ext uri="{FF2B5EF4-FFF2-40B4-BE49-F238E27FC236}">
              <a16:creationId xmlns="" xmlns:a16="http://schemas.microsoft.com/office/drawing/2014/main" id="{00000000-0008-0000-0400-000050010000}"/>
            </a:ext>
          </a:extLst>
        </xdr:cNvPr>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 xmlns:a16="http://schemas.microsoft.com/office/drawing/2014/main" id="{00000000-0008-0000-0400-000051010000}"/>
            </a:ext>
          </a:extLst>
        </xdr:cNvPr>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 xmlns:a16="http://schemas.microsoft.com/office/drawing/2014/main" id="{00000000-0008-0000-0400-000052010000}"/>
            </a:ext>
          </a:extLst>
        </xdr:cNvPr>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 xmlns:a16="http://schemas.microsoft.com/office/drawing/2014/main" id="{00000000-0008-0000-0400-00005A010000}"/>
            </a:ext>
          </a:extLst>
        </xdr:cNvPr>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令和元年度と比較して▲0.5ポイント減少。これは、</a:t>
          </a:r>
          <a:r>
            <a:rPr kumimoji="1" lang="ja-JP" altLang="en-US" sz="1300">
              <a:latin typeface="ＭＳ Ｐゴシック"/>
              <a:ea typeface="ＭＳ Ｐゴシック"/>
            </a:rPr>
            <a:t>大規模施設の償還終了に伴い公債費が減少したことによる。しかし、</a:t>
          </a:r>
          <a:r>
            <a:rPr lang="ja-JP" altLang="en-US" sz="1300">
              <a:latin typeface="ＭＳ Ｐゴシック"/>
              <a:ea typeface="ＭＳ Ｐゴシック"/>
            </a:rPr>
            <a:t>今後は老朽化した施設等の更新や長寿命化等に伴う事業の増加が見込まれその対応が喫緊の課題である。うきは市公共施設等総合管理計画に基づき施設毎の個別計画を作成し、施設の廃止、統廃合を進める等十分な検討を行った上で、地方債の発行を最小限に止めることで財政健全化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8450" cy="225425"/>
    <xdr:sp macro="" textlink="">
      <xdr:nvSpPr>
        <xdr:cNvPr id="347" name="テキスト ボックス 346">
          <a:extLst>
            <a:ext uri="{FF2B5EF4-FFF2-40B4-BE49-F238E27FC236}">
              <a16:creationId xmlns="" xmlns:a16="http://schemas.microsoft.com/office/drawing/2014/main" id="{00000000-0008-0000-0400-00005B010000}"/>
            </a:ext>
          </a:extLst>
        </xdr:cNvPr>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48" name="直線コネクタ 347">
          <a:extLst>
            <a:ext uri="{FF2B5EF4-FFF2-40B4-BE49-F238E27FC236}">
              <a16:creationId xmlns="" xmlns:a16="http://schemas.microsoft.com/office/drawing/2014/main" id="{00000000-0008-0000-0400-00005C010000}"/>
            </a:ext>
          </a:extLst>
        </xdr:cNvPr>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015" cy="252095"/>
    <xdr:sp macro="" textlink="">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23368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179705</xdr:colOff>
      <xdr:row>81</xdr:row>
      <xdr:rowOff>146050</xdr:rowOff>
    </xdr:to>
    <xdr:cxnSp macro="">
      <xdr:nvCxnSpPr>
        <xdr:cNvPr id="350" name="直線コネクタ 349">
          <a:extLst>
            <a:ext uri="{FF2B5EF4-FFF2-40B4-BE49-F238E27FC236}">
              <a16:creationId xmlns="" xmlns:a16="http://schemas.microsoft.com/office/drawing/2014/main" id="{00000000-0008-0000-0400-00005E010000}"/>
            </a:ext>
          </a:extLst>
        </xdr:cNvPr>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1015" cy="259080"/>
    <xdr:sp macro="" textlink="">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233680" y="1389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179705</xdr:colOff>
      <xdr:row>79</xdr:row>
      <xdr:rowOff>107950</xdr:rowOff>
    </xdr:to>
    <xdr:cxnSp macro="">
      <xdr:nvCxnSpPr>
        <xdr:cNvPr id="352" name="直線コネクタ 351">
          <a:extLst>
            <a:ext uri="{FF2B5EF4-FFF2-40B4-BE49-F238E27FC236}">
              <a16:creationId xmlns="" xmlns:a16="http://schemas.microsoft.com/office/drawing/2014/main" id="{00000000-0008-0000-0400-000060010000}"/>
            </a:ext>
          </a:extLst>
        </xdr:cNvPr>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1015" cy="259080"/>
    <xdr:sp macro="" textlink="">
      <xdr:nvSpPr>
        <xdr:cNvPr id="353" name="テキスト ボックス 352">
          <a:extLst>
            <a:ext uri="{FF2B5EF4-FFF2-40B4-BE49-F238E27FC236}">
              <a16:creationId xmlns="" xmlns:a16="http://schemas.microsoft.com/office/drawing/2014/main" id="{00000000-0008-0000-0400-000061010000}"/>
            </a:ext>
          </a:extLst>
        </xdr:cNvPr>
        <xdr:cNvSpPr txBox="1"/>
      </xdr:nvSpPr>
      <xdr:spPr>
        <a:xfrm>
          <a:off x="233680" y="1351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179705</xdr:colOff>
      <xdr:row>77</xdr:row>
      <xdr:rowOff>69850</xdr:rowOff>
    </xdr:to>
    <xdr:cxnSp macro="">
      <xdr:nvCxnSpPr>
        <xdr:cNvPr id="354" name="直線コネクタ 353">
          <a:extLst>
            <a:ext uri="{FF2B5EF4-FFF2-40B4-BE49-F238E27FC236}">
              <a16:creationId xmlns="" xmlns:a16="http://schemas.microsoft.com/office/drawing/2014/main" id="{00000000-0008-0000-0400-000062010000}"/>
            </a:ext>
          </a:extLst>
        </xdr:cNvPr>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1015" cy="252095"/>
    <xdr:sp macro="" textlink="">
      <xdr:nvSpPr>
        <xdr:cNvPr id="355" name="テキスト ボックス 354">
          <a:extLst>
            <a:ext uri="{FF2B5EF4-FFF2-40B4-BE49-F238E27FC236}">
              <a16:creationId xmlns="" xmlns:a16="http://schemas.microsoft.com/office/drawing/2014/main" id="{00000000-0008-0000-0400-000063010000}"/>
            </a:ext>
          </a:extLst>
        </xdr:cNvPr>
        <xdr:cNvSpPr txBox="1"/>
      </xdr:nvSpPr>
      <xdr:spPr>
        <a:xfrm>
          <a:off x="233680" y="1312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179705</xdr:colOff>
      <xdr:row>75</xdr:row>
      <xdr:rowOff>31750</xdr:rowOff>
    </xdr:to>
    <xdr:cxnSp macro="">
      <xdr:nvCxnSpPr>
        <xdr:cNvPr id="356" name="直線コネクタ 355">
          <a:extLst>
            <a:ext uri="{FF2B5EF4-FFF2-40B4-BE49-F238E27FC236}">
              <a16:creationId xmlns="" xmlns:a16="http://schemas.microsoft.com/office/drawing/2014/main" id="{00000000-0008-0000-0400-000064010000}"/>
            </a:ext>
          </a:extLst>
        </xdr:cNvPr>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1015" cy="259080"/>
    <xdr:sp macro="" textlink="">
      <xdr:nvSpPr>
        <xdr:cNvPr id="357" name="テキスト ボックス 356">
          <a:extLst>
            <a:ext uri="{FF2B5EF4-FFF2-40B4-BE49-F238E27FC236}">
              <a16:creationId xmlns="" xmlns:a16="http://schemas.microsoft.com/office/drawing/2014/main" id="{00000000-0008-0000-0400-000065010000}"/>
            </a:ext>
          </a:extLst>
        </xdr:cNvPr>
        <xdr:cNvSpPr txBox="1"/>
      </xdr:nvSpPr>
      <xdr:spPr>
        <a:xfrm>
          <a:off x="233680" y="1274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179705</xdr:colOff>
      <xdr:row>72</xdr:row>
      <xdr:rowOff>165100</xdr:rowOff>
    </xdr:to>
    <xdr:cxnSp macro="">
      <xdr:nvCxnSpPr>
        <xdr:cNvPr id="358" name="直線コネクタ 357">
          <a:extLst>
            <a:ext uri="{FF2B5EF4-FFF2-40B4-BE49-F238E27FC236}">
              <a16:creationId xmlns="" xmlns:a16="http://schemas.microsoft.com/office/drawing/2014/main" id="{00000000-0008-0000-0400-000066010000}"/>
            </a:ext>
          </a:extLst>
        </xdr:cNvPr>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1015" cy="259080"/>
    <xdr:sp macro="" textlink="">
      <xdr:nvSpPr>
        <xdr:cNvPr id="359" name="テキスト ボックス 358">
          <a:extLst>
            <a:ext uri="{FF2B5EF4-FFF2-40B4-BE49-F238E27FC236}">
              <a16:creationId xmlns="" xmlns:a16="http://schemas.microsoft.com/office/drawing/2014/main" id="{00000000-0008-0000-0400-000067010000}"/>
            </a:ext>
          </a:extLst>
        </xdr:cNvPr>
        <xdr:cNvSpPr txBox="1"/>
      </xdr:nvSpPr>
      <xdr:spPr>
        <a:xfrm>
          <a:off x="233680" y="12367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60" name="直線コネクタ 359">
          <a:extLst>
            <a:ext uri="{FF2B5EF4-FFF2-40B4-BE49-F238E27FC236}">
              <a16:creationId xmlns="" xmlns:a16="http://schemas.microsoft.com/office/drawing/2014/main" id="{00000000-0008-0000-0400-000068010000}"/>
            </a:ext>
          </a:extLst>
        </xdr:cNvPr>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61" name="公債費グラフ枠">
          <a:extLst>
            <a:ext uri="{FF2B5EF4-FFF2-40B4-BE49-F238E27FC236}">
              <a16:creationId xmlns="" xmlns:a16="http://schemas.microsoft.com/office/drawing/2014/main" id="{00000000-0008-0000-0400-000069010000}"/>
            </a:ext>
          </a:extLst>
        </xdr:cNvPr>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 xmlns:a16="http://schemas.microsoft.com/office/drawing/2014/main" id="{00000000-0008-0000-0400-00006A010000}"/>
            </a:ext>
          </a:extLst>
        </xdr:cNvPr>
        <xdr:cNvCxnSpPr/>
      </xdr:nvCxnSpPr>
      <xdr:spPr>
        <a:xfrm flipV="1">
          <a:off x="4338320" y="12720955"/>
          <a:ext cx="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30480</xdr:rowOff>
    </xdr:from>
    <xdr:ext cx="762000" cy="252095"/>
    <xdr:sp macro="" textlink="">
      <xdr:nvSpPr>
        <xdr:cNvPr id="363" name="公債費最小値テキスト">
          <a:extLst>
            <a:ext uri="{FF2B5EF4-FFF2-40B4-BE49-F238E27FC236}">
              <a16:creationId xmlns="" xmlns:a16="http://schemas.microsoft.com/office/drawing/2014/main" id="{00000000-0008-0000-0400-00006B010000}"/>
            </a:ext>
          </a:extLst>
        </xdr:cNvPr>
        <xdr:cNvSpPr txBox="1"/>
      </xdr:nvSpPr>
      <xdr:spPr>
        <a:xfrm>
          <a:off x="4427220" y="137464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 xmlns:a16="http://schemas.microsoft.com/office/drawing/2014/main" id="{00000000-0008-0000-0400-00006C010000}"/>
            </a:ext>
          </a:extLst>
        </xdr:cNvPr>
        <xdr:cNvCxnSpPr/>
      </xdr:nvCxnSpPr>
      <xdr:spPr>
        <a:xfrm>
          <a:off x="4269740" y="137744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120650</xdr:rowOff>
    </xdr:from>
    <xdr:ext cx="762000" cy="252095"/>
    <xdr:sp macro="" textlink="">
      <xdr:nvSpPr>
        <xdr:cNvPr id="365" name="公債費最大値テキスト">
          <a:extLst>
            <a:ext uri="{FF2B5EF4-FFF2-40B4-BE49-F238E27FC236}">
              <a16:creationId xmlns="" xmlns:a16="http://schemas.microsoft.com/office/drawing/2014/main" id="{00000000-0008-0000-0400-00006D010000}"/>
            </a:ext>
          </a:extLst>
        </xdr:cNvPr>
        <xdr:cNvSpPr txBox="1"/>
      </xdr:nvSpPr>
      <xdr:spPr>
        <a:xfrm>
          <a:off x="4427220" y="124650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 xmlns:a16="http://schemas.microsoft.com/office/drawing/2014/main" id="{00000000-0008-0000-0400-00006E010000}"/>
            </a:ext>
          </a:extLst>
        </xdr:cNvPr>
        <xdr:cNvCxnSpPr/>
      </xdr:nvCxnSpPr>
      <xdr:spPr>
        <a:xfrm>
          <a:off x="4269740" y="1272095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74</xdr:row>
      <xdr:rowOff>100330</xdr:rowOff>
    </xdr:from>
    <xdr:to>
      <xdr:col>24</xdr:col>
      <xdr:colOff>25400</xdr:colOff>
      <xdr:row>74</xdr:row>
      <xdr:rowOff>109855</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flipV="1">
          <a:off x="3594100" y="12787630"/>
          <a:ext cx="7442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107315</xdr:rowOff>
    </xdr:from>
    <xdr:ext cx="762000" cy="259080"/>
    <xdr:sp macro="" textlink="">
      <xdr:nvSpPr>
        <xdr:cNvPr id="368" name="公債費平均値テキスト">
          <a:extLst>
            <a:ext uri="{FF2B5EF4-FFF2-40B4-BE49-F238E27FC236}">
              <a16:creationId xmlns="" xmlns:a16="http://schemas.microsoft.com/office/drawing/2014/main" id="{00000000-0008-0000-0400-000070010000}"/>
            </a:ext>
          </a:extLst>
        </xdr:cNvPr>
        <xdr:cNvSpPr txBox="1"/>
      </xdr:nvSpPr>
      <xdr:spPr>
        <a:xfrm>
          <a:off x="4427220" y="12794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 xmlns:a16="http://schemas.microsoft.com/office/drawing/2014/main" id="{00000000-0008-0000-0400-000071010000}"/>
            </a:ext>
          </a:extLst>
        </xdr:cNvPr>
        <xdr:cNvSpPr/>
      </xdr:nvSpPr>
      <xdr:spPr>
        <a:xfrm>
          <a:off x="4307840" y="1282255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109855</xdr:rowOff>
    </xdr:from>
    <xdr:to>
      <xdr:col>19</xdr:col>
      <xdr:colOff>179705</xdr:colOff>
      <xdr:row>74</xdr:row>
      <xdr:rowOff>168910</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flipV="1">
          <a:off x="2794000" y="12797155"/>
          <a:ext cx="8001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 xmlns:a16="http://schemas.microsoft.com/office/drawing/2014/main" id="{00000000-0008-0000-0400-000073010000}"/>
            </a:ext>
          </a:extLst>
        </xdr:cNvPr>
        <xdr:cNvSpPr/>
      </xdr:nvSpPr>
      <xdr:spPr>
        <a:xfrm>
          <a:off x="3550920" y="128244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52070</xdr:rowOff>
    </xdr:from>
    <xdr:ext cx="729615" cy="252095"/>
    <xdr:sp macro="" textlink="">
      <xdr:nvSpPr>
        <xdr:cNvPr id="372" name="テキスト ボックス 371">
          <a:extLst>
            <a:ext uri="{FF2B5EF4-FFF2-40B4-BE49-F238E27FC236}">
              <a16:creationId xmlns="" xmlns:a16="http://schemas.microsoft.com/office/drawing/2014/main" id="{00000000-0008-0000-0400-000074010000}"/>
            </a:ext>
          </a:extLst>
        </xdr:cNvPr>
        <xdr:cNvSpPr txBox="1"/>
      </xdr:nvSpPr>
      <xdr:spPr>
        <a:xfrm>
          <a:off x="3241040" y="1291082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159385</xdr:rowOff>
    </xdr:from>
    <xdr:to>
      <xdr:col>15</xdr:col>
      <xdr:colOff>98425</xdr:colOff>
      <xdr:row>74</xdr:row>
      <xdr:rowOff>168910</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a:off x="1986280" y="12846685"/>
          <a:ext cx="8077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2743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52070</xdr:rowOff>
    </xdr:from>
    <xdr:ext cx="762000" cy="25209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2453640" y="1291082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153670</xdr:rowOff>
    </xdr:from>
    <xdr:to>
      <xdr:col>11</xdr:col>
      <xdr:colOff>9525</xdr:colOff>
      <xdr:row>74</xdr:row>
      <xdr:rowOff>159385</xdr:rowOff>
    </xdr:to>
    <xdr:cxnSp macro="">
      <xdr:nvCxnSpPr>
        <xdr:cNvPr id="376" name="直線コネクタ 375">
          <a:extLst>
            <a:ext uri="{FF2B5EF4-FFF2-40B4-BE49-F238E27FC236}">
              <a16:creationId xmlns="" xmlns:a16="http://schemas.microsoft.com/office/drawing/2014/main" id="{00000000-0008-0000-0400-000078010000}"/>
            </a:ext>
          </a:extLst>
        </xdr:cNvPr>
        <xdr:cNvCxnSpPr/>
      </xdr:nvCxnSpPr>
      <xdr:spPr>
        <a:xfrm>
          <a:off x="1198880" y="12840970"/>
          <a:ext cx="7874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 xmlns:a16="http://schemas.microsoft.com/office/drawing/2014/main" id="{00000000-0008-0000-0400-000079010000}"/>
            </a:ext>
          </a:extLst>
        </xdr:cNvPr>
        <xdr:cNvSpPr/>
      </xdr:nvSpPr>
      <xdr:spPr>
        <a:xfrm>
          <a:off x="1955800" y="128282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55880</xdr:rowOff>
    </xdr:from>
    <xdr:ext cx="762000" cy="259080"/>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1645920" y="1291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143510</xdr:rowOff>
    </xdr:from>
    <xdr:to>
      <xdr:col>6</xdr:col>
      <xdr:colOff>171450</xdr:colOff>
      <xdr:row>75</xdr:row>
      <xdr:rowOff>73025</xdr:rowOff>
    </xdr:to>
    <xdr:sp macro="" textlink="">
      <xdr:nvSpPr>
        <xdr:cNvPr id="379" name="フローチャート: 判断 378">
          <a:extLst>
            <a:ext uri="{FF2B5EF4-FFF2-40B4-BE49-F238E27FC236}">
              <a16:creationId xmlns="" xmlns:a16="http://schemas.microsoft.com/office/drawing/2014/main" id="{00000000-0008-0000-0400-00007B010000}"/>
            </a:ext>
          </a:extLst>
        </xdr:cNvPr>
        <xdr:cNvSpPr/>
      </xdr:nvSpPr>
      <xdr:spPr>
        <a:xfrm>
          <a:off x="114808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57785</xdr:rowOff>
    </xdr:from>
    <xdr:ext cx="755015" cy="259080"/>
    <xdr:sp macro="" textlink="">
      <xdr:nvSpPr>
        <xdr:cNvPr id="380" name="テキスト ボックス 379">
          <a:extLst>
            <a:ext uri="{FF2B5EF4-FFF2-40B4-BE49-F238E27FC236}">
              <a16:creationId xmlns="" xmlns:a16="http://schemas.microsoft.com/office/drawing/2014/main" id="{00000000-0008-0000-0400-00007C010000}"/>
            </a:ext>
          </a:extLst>
        </xdr:cNvPr>
        <xdr:cNvSpPr txBox="1"/>
      </xdr:nvSpPr>
      <xdr:spPr>
        <a:xfrm>
          <a:off x="858520" y="1291653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5015" cy="259080"/>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414274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5015" cy="259080"/>
    <xdr:sp macro="" textlink="">
      <xdr:nvSpPr>
        <xdr:cNvPr id="382" name="テキスト ボックス 381">
          <a:extLst>
            <a:ext uri="{FF2B5EF4-FFF2-40B4-BE49-F238E27FC236}">
              <a16:creationId xmlns="" xmlns:a16="http://schemas.microsoft.com/office/drawing/2014/main" id="{00000000-0008-0000-0400-00007E010000}"/>
            </a:ext>
          </a:extLst>
        </xdr:cNvPr>
        <xdr:cNvSpPr txBox="1"/>
      </xdr:nvSpPr>
      <xdr:spPr>
        <a:xfrm>
          <a:off x="340614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5015" cy="259080"/>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10033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49530</xdr:rowOff>
    </xdr:from>
    <xdr:to>
      <xdr:col>24</xdr:col>
      <xdr:colOff>76200</xdr:colOff>
      <xdr:row>74</xdr:row>
      <xdr:rowOff>151130</xdr:rowOff>
    </xdr:to>
    <xdr:sp macro="" textlink="">
      <xdr:nvSpPr>
        <xdr:cNvPr id="386" name="楕円 385">
          <a:extLst>
            <a:ext uri="{FF2B5EF4-FFF2-40B4-BE49-F238E27FC236}">
              <a16:creationId xmlns="" xmlns:a16="http://schemas.microsoft.com/office/drawing/2014/main" id="{00000000-0008-0000-0400-000082010000}"/>
            </a:ext>
          </a:extLst>
        </xdr:cNvPr>
        <xdr:cNvSpPr/>
      </xdr:nvSpPr>
      <xdr:spPr>
        <a:xfrm>
          <a:off x="4307840" y="1273683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129540</xdr:rowOff>
    </xdr:from>
    <xdr:ext cx="762000" cy="259080"/>
    <xdr:sp macro="" textlink="">
      <xdr:nvSpPr>
        <xdr:cNvPr id="387" name="公債費該当値テキスト">
          <a:extLst>
            <a:ext uri="{FF2B5EF4-FFF2-40B4-BE49-F238E27FC236}">
              <a16:creationId xmlns="" xmlns:a16="http://schemas.microsoft.com/office/drawing/2014/main" id="{00000000-0008-0000-0400-000083010000}"/>
            </a:ext>
          </a:extLst>
        </xdr:cNvPr>
        <xdr:cNvSpPr txBox="1"/>
      </xdr:nvSpPr>
      <xdr:spPr>
        <a:xfrm>
          <a:off x="4427220" y="12645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59055</xdr:rowOff>
    </xdr:from>
    <xdr:to>
      <xdr:col>20</xdr:col>
      <xdr:colOff>38100</xdr:colOff>
      <xdr:row>74</xdr:row>
      <xdr:rowOff>160655</xdr:rowOff>
    </xdr:to>
    <xdr:sp macro="" textlink="">
      <xdr:nvSpPr>
        <xdr:cNvPr id="388" name="楕円 387">
          <a:extLst>
            <a:ext uri="{FF2B5EF4-FFF2-40B4-BE49-F238E27FC236}">
              <a16:creationId xmlns="" xmlns:a16="http://schemas.microsoft.com/office/drawing/2014/main" id="{00000000-0008-0000-0400-000084010000}"/>
            </a:ext>
          </a:extLst>
        </xdr:cNvPr>
        <xdr:cNvSpPr/>
      </xdr:nvSpPr>
      <xdr:spPr>
        <a:xfrm>
          <a:off x="3550920" y="1274635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170815</xdr:rowOff>
    </xdr:from>
    <xdr:ext cx="729615" cy="258445"/>
    <xdr:sp macro="" textlink="">
      <xdr:nvSpPr>
        <xdr:cNvPr id="389" name="テキスト ボックス 388">
          <a:extLst>
            <a:ext uri="{FF2B5EF4-FFF2-40B4-BE49-F238E27FC236}">
              <a16:creationId xmlns="" xmlns:a16="http://schemas.microsoft.com/office/drawing/2014/main" id="{00000000-0008-0000-0400-000085010000}"/>
            </a:ext>
          </a:extLst>
        </xdr:cNvPr>
        <xdr:cNvSpPr txBox="1"/>
      </xdr:nvSpPr>
      <xdr:spPr>
        <a:xfrm>
          <a:off x="3241040" y="12515215"/>
          <a:ext cx="7296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118110</xdr:rowOff>
    </xdr:from>
    <xdr:to>
      <xdr:col>15</xdr:col>
      <xdr:colOff>149225</xdr:colOff>
      <xdr:row>75</xdr:row>
      <xdr:rowOff>48260</xdr:rowOff>
    </xdr:to>
    <xdr:sp macro="" textlink="">
      <xdr:nvSpPr>
        <xdr:cNvPr id="390" name="楕円 389">
          <a:extLst>
            <a:ext uri="{FF2B5EF4-FFF2-40B4-BE49-F238E27FC236}">
              <a16:creationId xmlns="" xmlns:a16="http://schemas.microsoft.com/office/drawing/2014/main" id="{00000000-0008-0000-0400-000086010000}"/>
            </a:ext>
          </a:extLst>
        </xdr:cNvPr>
        <xdr:cNvSpPr/>
      </xdr:nvSpPr>
      <xdr:spPr>
        <a:xfrm>
          <a:off x="27432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58420</xdr:rowOff>
    </xdr:from>
    <xdr:ext cx="762000" cy="259080"/>
    <xdr:sp macro="" textlink="">
      <xdr:nvSpPr>
        <xdr:cNvPr id="391" name="テキスト ボックス 390">
          <a:extLst>
            <a:ext uri="{FF2B5EF4-FFF2-40B4-BE49-F238E27FC236}">
              <a16:creationId xmlns="" xmlns:a16="http://schemas.microsoft.com/office/drawing/2014/main" id="{00000000-0008-0000-0400-000087010000}"/>
            </a:ext>
          </a:extLst>
        </xdr:cNvPr>
        <xdr:cNvSpPr txBox="1"/>
      </xdr:nvSpPr>
      <xdr:spPr>
        <a:xfrm>
          <a:off x="2453640" y="1257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109220</xdr:rowOff>
    </xdr:from>
    <xdr:to>
      <xdr:col>11</xdr:col>
      <xdr:colOff>60325</xdr:colOff>
      <xdr:row>75</xdr:row>
      <xdr:rowOff>38735</xdr:rowOff>
    </xdr:to>
    <xdr:sp macro="" textlink="">
      <xdr:nvSpPr>
        <xdr:cNvPr id="392" name="楕円 391">
          <a:extLst>
            <a:ext uri="{FF2B5EF4-FFF2-40B4-BE49-F238E27FC236}">
              <a16:creationId xmlns="" xmlns:a16="http://schemas.microsoft.com/office/drawing/2014/main" id="{00000000-0008-0000-0400-000088010000}"/>
            </a:ext>
          </a:extLst>
        </xdr:cNvPr>
        <xdr:cNvSpPr/>
      </xdr:nvSpPr>
      <xdr:spPr>
        <a:xfrm>
          <a:off x="1955800" y="12796520"/>
          <a:ext cx="8128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48895</xdr:rowOff>
    </xdr:from>
    <xdr:ext cx="762000" cy="259080"/>
    <xdr:sp macro="" textlink="">
      <xdr:nvSpPr>
        <xdr:cNvPr id="393" name="テキスト ボックス 392">
          <a:extLst>
            <a:ext uri="{FF2B5EF4-FFF2-40B4-BE49-F238E27FC236}">
              <a16:creationId xmlns="" xmlns:a16="http://schemas.microsoft.com/office/drawing/2014/main" id="{00000000-0008-0000-0400-000089010000}"/>
            </a:ext>
          </a:extLst>
        </xdr:cNvPr>
        <xdr:cNvSpPr txBox="1"/>
      </xdr:nvSpPr>
      <xdr:spPr>
        <a:xfrm>
          <a:off x="1645920" y="12564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102870</xdr:rowOff>
    </xdr:from>
    <xdr:to>
      <xdr:col>6</xdr:col>
      <xdr:colOff>171450</xdr:colOff>
      <xdr:row>75</xdr:row>
      <xdr:rowOff>33020</xdr:rowOff>
    </xdr:to>
    <xdr:sp macro="" textlink="">
      <xdr:nvSpPr>
        <xdr:cNvPr id="394" name="楕円 393">
          <a:extLst>
            <a:ext uri="{FF2B5EF4-FFF2-40B4-BE49-F238E27FC236}">
              <a16:creationId xmlns="" xmlns:a16="http://schemas.microsoft.com/office/drawing/2014/main" id="{00000000-0008-0000-0400-00008A010000}"/>
            </a:ext>
          </a:extLst>
        </xdr:cNvPr>
        <xdr:cNvSpPr/>
      </xdr:nvSpPr>
      <xdr:spPr>
        <a:xfrm>
          <a:off x="114808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43180</xdr:rowOff>
    </xdr:from>
    <xdr:ext cx="755015" cy="252095"/>
    <xdr:sp macro="" textlink="">
      <xdr:nvSpPr>
        <xdr:cNvPr id="395" name="テキスト ボックス 394">
          <a:extLst>
            <a:ext uri="{FF2B5EF4-FFF2-40B4-BE49-F238E27FC236}">
              <a16:creationId xmlns="" xmlns:a16="http://schemas.microsoft.com/office/drawing/2014/main" id="{00000000-0008-0000-0400-00008B010000}"/>
            </a:ext>
          </a:extLst>
        </xdr:cNvPr>
        <xdr:cNvSpPr txBox="1"/>
      </xdr:nvSpPr>
      <xdr:spPr>
        <a:xfrm>
          <a:off x="858520" y="1255903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 xmlns:a16="http://schemas.microsoft.com/office/drawing/2014/main" id="{00000000-0008-0000-0400-00008C010000}"/>
            </a:ext>
          </a:extLst>
        </xdr:cNvPr>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 xmlns:a16="http://schemas.microsoft.com/office/drawing/2014/main" id="{00000000-0008-0000-0400-00008D010000}"/>
            </a:ext>
          </a:extLst>
        </xdr:cNvPr>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 xmlns:a16="http://schemas.microsoft.com/office/drawing/2014/main" id="{00000000-0008-0000-0400-00008E010000}"/>
            </a:ext>
          </a:extLst>
        </xdr:cNvPr>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 xmlns:a16="http://schemas.microsoft.com/office/drawing/2014/main" id="{00000000-0008-0000-0400-000096010000}"/>
            </a:ext>
          </a:extLst>
        </xdr:cNvPr>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の減少（▲2.4ポイント）、その他の減少（▲6.9ポイント）等により、前年度と比較し▲2.7ポイント減少した。しかしながら、類似団体と比較すると0.5ポイント上回っており、全ての業務において優先順位を厳しく点検し、経費節減に努め、健全な財政運用に努める。</a:t>
          </a:r>
        </a:p>
      </xdr:txBody>
    </xdr:sp>
    <xdr:clientData/>
  </xdr:twoCellAnchor>
  <xdr:oneCellAnchor>
    <xdr:from>
      <xdr:col>62</xdr:col>
      <xdr:colOff>6350</xdr:colOff>
      <xdr:row>69</xdr:row>
      <xdr:rowOff>107950</xdr:rowOff>
    </xdr:from>
    <xdr:ext cx="291465" cy="225425"/>
    <xdr:sp macro="" textlink="">
      <xdr:nvSpPr>
        <xdr:cNvPr id="407" name="テキスト ボックス 406">
          <a:extLst>
            <a:ext uri="{FF2B5EF4-FFF2-40B4-BE49-F238E27FC236}">
              <a16:creationId xmlns="" xmlns:a16="http://schemas.microsoft.com/office/drawing/2014/main" id="{00000000-0008-0000-0400-000097010000}"/>
            </a:ext>
          </a:extLst>
        </xdr:cNvPr>
        <xdr:cNvSpPr txBox="1"/>
      </xdr:nvSpPr>
      <xdr:spPr>
        <a:xfrm>
          <a:off x="1114806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 xmlns:a16="http://schemas.microsoft.com/office/drawing/2014/main" id="{00000000-0008-0000-0400-000098010000}"/>
            </a:ext>
          </a:extLst>
        </xdr:cNvPr>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015" cy="252095"/>
    <xdr:sp macro="" textlink="">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073912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 xmlns:a16="http://schemas.microsoft.com/office/drawing/2014/main" id="{00000000-0008-0000-0400-00009A010000}"/>
            </a:ext>
          </a:extLst>
        </xdr:cNvPr>
        <xdr:cNvCxnSpPr/>
      </xdr:nvCxnSpPr>
      <xdr:spPr>
        <a:xfrm>
          <a:off x="11186160" y="13957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1015" cy="252095"/>
    <xdr:sp macro="" textlink="">
      <xdr:nvSpPr>
        <xdr:cNvPr id="411" name="テキスト ボックス 410">
          <a:extLst>
            <a:ext uri="{FF2B5EF4-FFF2-40B4-BE49-F238E27FC236}">
              <a16:creationId xmlns="" xmlns:a16="http://schemas.microsoft.com/office/drawing/2014/main" id="{00000000-0008-0000-0400-00009B010000}"/>
            </a:ext>
          </a:extLst>
        </xdr:cNvPr>
        <xdr:cNvSpPr txBox="1"/>
      </xdr:nvSpPr>
      <xdr:spPr>
        <a:xfrm>
          <a:off x="10739120" y="13815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 xmlns:a16="http://schemas.microsoft.com/office/drawing/2014/main" id="{00000000-0008-0000-0400-00009C010000}"/>
            </a:ext>
          </a:extLst>
        </xdr:cNvPr>
        <xdr:cNvCxnSpPr/>
      </xdr:nvCxnSpPr>
      <xdr:spPr>
        <a:xfrm>
          <a:off x="11186160" y="13500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1015" cy="252095"/>
    <xdr:sp macro="" textlink="">
      <xdr:nvSpPr>
        <xdr:cNvPr id="413" name="テキスト ボックス 412">
          <a:extLst>
            <a:ext uri="{FF2B5EF4-FFF2-40B4-BE49-F238E27FC236}">
              <a16:creationId xmlns="" xmlns:a16="http://schemas.microsoft.com/office/drawing/2014/main" id="{00000000-0008-0000-0400-00009D010000}"/>
            </a:ext>
          </a:extLst>
        </xdr:cNvPr>
        <xdr:cNvSpPr txBox="1"/>
      </xdr:nvSpPr>
      <xdr:spPr>
        <a:xfrm>
          <a:off x="10739120" y="13357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 xmlns:a16="http://schemas.microsoft.com/office/drawing/2014/main" id="{00000000-0008-0000-0400-00009E010000}"/>
            </a:ext>
          </a:extLst>
        </xdr:cNvPr>
        <xdr:cNvCxnSpPr/>
      </xdr:nvCxnSpPr>
      <xdr:spPr>
        <a:xfrm>
          <a:off x="11186160" y="13042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1015" cy="252095"/>
    <xdr:sp macro="" textlink="">
      <xdr:nvSpPr>
        <xdr:cNvPr id="415" name="テキスト ボックス 414">
          <a:extLst>
            <a:ext uri="{FF2B5EF4-FFF2-40B4-BE49-F238E27FC236}">
              <a16:creationId xmlns="" xmlns:a16="http://schemas.microsoft.com/office/drawing/2014/main" id="{00000000-0008-0000-0400-00009F010000}"/>
            </a:ext>
          </a:extLst>
        </xdr:cNvPr>
        <xdr:cNvSpPr txBox="1"/>
      </xdr:nvSpPr>
      <xdr:spPr>
        <a:xfrm>
          <a:off x="10739120" y="12900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 xmlns:a16="http://schemas.microsoft.com/office/drawing/2014/main" id="{00000000-0008-0000-0400-0000A0010000}"/>
            </a:ext>
          </a:extLst>
        </xdr:cNvPr>
        <xdr:cNvCxnSpPr/>
      </xdr:nvCxnSpPr>
      <xdr:spPr>
        <a:xfrm>
          <a:off x="11186160" y="12585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1015" cy="252095"/>
    <xdr:sp macro="" textlink="">
      <xdr:nvSpPr>
        <xdr:cNvPr id="417" name="テキスト ボックス 416">
          <a:extLst>
            <a:ext uri="{FF2B5EF4-FFF2-40B4-BE49-F238E27FC236}">
              <a16:creationId xmlns="" xmlns:a16="http://schemas.microsoft.com/office/drawing/2014/main" id="{00000000-0008-0000-0400-0000A1010000}"/>
            </a:ext>
          </a:extLst>
        </xdr:cNvPr>
        <xdr:cNvSpPr txBox="1"/>
      </xdr:nvSpPr>
      <xdr:spPr>
        <a:xfrm>
          <a:off x="10739120" y="12443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 xmlns:a16="http://schemas.microsoft.com/office/drawing/2014/main" id="{00000000-0008-0000-0400-0000A2010000}"/>
            </a:ext>
          </a:extLst>
        </xdr:cNvPr>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015" cy="252095"/>
    <xdr:sp macro="" textlink="">
      <xdr:nvSpPr>
        <xdr:cNvPr id="419" name="テキスト ボックス 418">
          <a:extLst>
            <a:ext uri="{FF2B5EF4-FFF2-40B4-BE49-F238E27FC236}">
              <a16:creationId xmlns="" xmlns:a16="http://schemas.microsoft.com/office/drawing/2014/main" id="{00000000-0008-0000-0400-0000A3010000}"/>
            </a:ext>
          </a:extLst>
        </xdr:cNvPr>
        <xdr:cNvSpPr txBox="1"/>
      </xdr:nvSpPr>
      <xdr:spPr>
        <a:xfrm>
          <a:off x="1073912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 xmlns:a16="http://schemas.microsoft.com/office/drawing/2014/main" id="{00000000-0008-0000-0400-0000A4010000}"/>
            </a:ext>
          </a:extLst>
        </xdr:cNvPr>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154940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flipV="1">
          <a:off x="14843760" y="1251712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80</xdr:row>
      <xdr:rowOff>126365</xdr:rowOff>
    </xdr:from>
    <xdr:ext cx="762000" cy="259080"/>
    <xdr:sp macro="" textlink="">
      <xdr:nvSpPr>
        <xdr:cNvPr id="422" name="公債費以外最小値テキスト">
          <a:extLst>
            <a:ext uri="{FF2B5EF4-FFF2-40B4-BE49-F238E27FC236}">
              <a16:creationId xmlns="" xmlns:a16="http://schemas.microsoft.com/office/drawing/2014/main" id="{00000000-0008-0000-0400-0000A6010000}"/>
            </a:ext>
          </a:extLst>
        </xdr:cNvPr>
        <xdr:cNvSpPr txBox="1"/>
      </xdr:nvSpPr>
      <xdr:spPr>
        <a:xfrm>
          <a:off x="14915515" y="1384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154940</xdr:rowOff>
    </xdr:from>
    <xdr:to>
      <xdr:col>82</xdr:col>
      <xdr:colOff>179705</xdr:colOff>
      <xdr:row>80</xdr:row>
      <xdr:rowOff>154940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4754860" y="138709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71</xdr:row>
      <xdr:rowOff>87630</xdr:rowOff>
    </xdr:from>
    <xdr:ext cx="762000" cy="252095"/>
    <xdr:sp macro="" textlink="">
      <xdr:nvSpPr>
        <xdr:cNvPr id="424" name="公債費以外最大値テキスト">
          <a:extLst>
            <a:ext uri="{FF2B5EF4-FFF2-40B4-BE49-F238E27FC236}">
              <a16:creationId xmlns="" xmlns:a16="http://schemas.microsoft.com/office/drawing/2014/main" id="{00000000-0008-0000-0400-0000A8010000}"/>
            </a:ext>
          </a:extLst>
        </xdr:cNvPr>
        <xdr:cNvSpPr txBox="1"/>
      </xdr:nvSpPr>
      <xdr:spPr>
        <a:xfrm>
          <a:off x="14915515" y="122605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1270</xdr:rowOff>
    </xdr:from>
    <xdr:to>
      <xdr:col>82</xdr:col>
      <xdr:colOff>179705</xdr:colOff>
      <xdr:row>73</xdr:row>
      <xdr:rowOff>1270</xdr:rowOff>
    </xdr:to>
    <xdr:cxnSp macro="">
      <xdr:nvCxnSpPr>
        <xdr:cNvPr id="425" name="直線コネクタ 424">
          <a:extLst>
            <a:ext uri="{FF2B5EF4-FFF2-40B4-BE49-F238E27FC236}">
              <a16:creationId xmlns="" xmlns:a16="http://schemas.microsoft.com/office/drawing/2014/main" id="{00000000-0008-0000-0400-0000A9010000}"/>
            </a:ext>
          </a:extLst>
        </xdr:cNvPr>
        <xdr:cNvCxnSpPr/>
      </xdr:nvCxnSpPr>
      <xdr:spPr>
        <a:xfrm>
          <a:off x="14754860" y="125171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19685</xdr:rowOff>
    </xdr:from>
    <xdr:to>
      <xdr:col>82</xdr:col>
      <xdr:colOff>107950</xdr:colOff>
      <xdr:row>77</xdr:row>
      <xdr:rowOff>143510</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flipV="1">
          <a:off x="14086840" y="13221335"/>
          <a:ext cx="75692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75</xdr:row>
      <xdr:rowOff>133985</xdr:rowOff>
    </xdr:from>
    <xdr:ext cx="762000" cy="252095"/>
    <xdr:sp macro="" textlink="">
      <xdr:nvSpPr>
        <xdr:cNvPr id="427" name="公債費以外平均値テキスト">
          <a:extLst>
            <a:ext uri="{FF2B5EF4-FFF2-40B4-BE49-F238E27FC236}">
              <a16:creationId xmlns="" xmlns:a16="http://schemas.microsoft.com/office/drawing/2014/main" id="{00000000-0008-0000-0400-0000AB010000}"/>
            </a:ext>
          </a:extLst>
        </xdr:cNvPr>
        <xdr:cNvSpPr txBox="1"/>
      </xdr:nvSpPr>
      <xdr:spPr>
        <a:xfrm>
          <a:off x="14915515" y="1299273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117475</xdr:rowOff>
    </xdr:from>
    <xdr:to>
      <xdr:col>82</xdr:col>
      <xdr:colOff>158750</xdr:colOff>
      <xdr:row>77</xdr:row>
      <xdr:rowOff>47625</xdr:rowOff>
    </xdr:to>
    <xdr:sp macro="" textlink="">
      <xdr:nvSpPr>
        <xdr:cNvPr id="428" name="フローチャート: 判断 427">
          <a:extLst>
            <a:ext uri="{FF2B5EF4-FFF2-40B4-BE49-F238E27FC236}">
              <a16:creationId xmlns="" xmlns:a16="http://schemas.microsoft.com/office/drawing/2014/main" id="{00000000-0008-0000-0400-0000AC010000}"/>
            </a:ext>
          </a:extLst>
        </xdr:cNvPr>
        <xdr:cNvSpPr/>
      </xdr:nvSpPr>
      <xdr:spPr>
        <a:xfrm>
          <a:off x="1479296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77</xdr:row>
      <xdr:rowOff>143510</xdr:rowOff>
    </xdr:from>
    <xdr:to>
      <xdr:col>78</xdr:col>
      <xdr:colOff>69850</xdr:colOff>
      <xdr:row>78</xdr:row>
      <xdr:rowOff>122555</xdr:rowOff>
    </xdr:to>
    <xdr:cxnSp macro="">
      <xdr:nvCxnSpPr>
        <xdr:cNvPr id="429" name="直線コネクタ 428">
          <a:extLst>
            <a:ext uri="{FF2B5EF4-FFF2-40B4-BE49-F238E27FC236}">
              <a16:creationId xmlns="" xmlns:a16="http://schemas.microsoft.com/office/drawing/2014/main" id="{00000000-0008-0000-0400-0000AD010000}"/>
            </a:ext>
          </a:extLst>
        </xdr:cNvPr>
        <xdr:cNvCxnSpPr/>
      </xdr:nvCxnSpPr>
      <xdr:spPr>
        <a:xfrm flipV="1">
          <a:off x="13298170" y="13345160"/>
          <a:ext cx="78867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167640</xdr:rowOff>
    </xdr:from>
    <xdr:to>
      <xdr:col>78</xdr:col>
      <xdr:colOff>120650</xdr:colOff>
      <xdr:row>77</xdr:row>
      <xdr:rowOff>97790</xdr:rowOff>
    </xdr:to>
    <xdr:sp macro="" textlink="">
      <xdr:nvSpPr>
        <xdr:cNvPr id="430" name="フローチャート: 判断 429">
          <a:extLst>
            <a:ext uri="{FF2B5EF4-FFF2-40B4-BE49-F238E27FC236}">
              <a16:creationId xmlns="" xmlns:a16="http://schemas.microsoft.com/office/drawing/2014/main" id="{00000000-0008-0000-0400-0000AE010000}"/>
            </a:ext>
          </a:extLst>
        </xdr:cNvPr>
        <xdr:cNvSpPr/>
      </xdr:nvSpPr>
      <xdr:spPr>
        <a:xfrm>
          <a:off x="1403604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107950</xdr:rowOff>
    </xdr:from>
    <xdr:ext cx="729615" cy="259080"/>
    <xdr:sp macro="" textlink="">
      <xdr:nvSpPr>
        <xdr:cNvPr id="431" name="テキスト ボックス 430">
          <a:extLst>
            <a:ext uri="{FF2B5EF4-FFF2-40B4-BE49-F238E27FC236}">
              <a16:creationId xmlns="" xmlns:a16="http://schemas.microsoft.com/office/drawing/2014/main" id="{00000000-0008-0000-0400-0000AF010000}"/>
            </a:ext>
          </a:extLst>
        </xdr:cNvPr>
        <xdr:cNvSpPr txBox="1"/>
      </xdr:nvSpPr>
      <xdr:spPr>
        <a:xfrm>
          <a:off x="13746480" y="1296670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106680</xdr:rowOff>
    </xdr:from>
    <xdr:to>
      <xdr:col>73</xdr:col>
      <xdr:colOff>179705</xdr:colOff>
      <xdr:row>78</xdr:row>
      <xdr:rowOff>122555</xdr:rowOff>
    </xdr:to>
    <xdr:cxnSp macro="">
      <xdr:nvCxnSpPr>
        <xdr:cNvPr id="432" name="直線コネクタ 431">
          <a:extLst>
            <a:ext uri="{FF2B5EF4-FFF2-40B4-BE49-F238E27FC236}">
              <a16:creationId xmlns="" xmlns:a16="http://schemas.microsoft.com/office/drawing/2014/main" id="{00000000-0008-0000-0400-0000B0010000}"/>
            </a:ext>
          </a:extLst>
        </xdr:cNvPr>
        <xdr:cNvCxnSpPr/>
      </xdr:nvCxnSpPr>
      <xdr:spPr>
        <a:xfrm>
          <a:off x="12491720" y="13308330"/>
          <a:ext cx="80645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135890</xdr:rowOff>
    </xdr:from>
    <xdr:to>
      <xdr:col>74</xdr:col>
      <xdr:colOff>31750</xdr:colOff>
      <xdr:row>77</xdr:row>
      <xdr:rowOff>66040</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3248640" y="131660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76200</xdr:rowOff>
    </xdr:from>
    <xdr:ext cx="762000" cy="252095"/>
    <xdr:sp macro="" textlink="">
      <xdr:nvSpPr>
        <xdr:cNvPr id="434" name="テキスト ボックス 433">
          <a:extLst>
            <a:ext uri="{FF2B5EF4-FFF2-40B4-BE49-F238E27FC236}">
              <a16:creationId xmlns="" xmlns:a16="http://schemas.microsoft.com/office/drawing/2014/main" id="{00000000-0008-0000-0400-0000B2010000}"/>
            </a:ext>
          </a:extLst>
        </xdr:cNvPr>
        <xdr:cNvSpPr txBox="1"/>
      </xdr:nvSpPr>
      <xdr:spPr>
        <a:xfrm>
          <a:off x="12938760" y="129349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106680</xdr:rowOff>
    </xdr:from>
    <xdr:to>
      <xdr:col>69</xdr:col>
      <xdr:colOff>92075</xdr:colOff>
      <xdr:row>77</xdr:row>
      <xdr:rowOff>120650</xdr:rowOff>
    </xdr:to>
    <xdr:cxnSp macro="">
      <xdr:nvCxnSpPr>
        <xdr:cNvPr id="435" name="直線コネクタ 434">
          <a:extLst>
            <a:ext uri="{FF2B5EF4-FFF2-40B4-BE49-F238E27FC236}">
              <a16:creationId xmlns="" xmlns:a16="http://schemas.microsoft.com/office/drawing/2014/main" id="{00000000-0008-0000-0400-0000B3010000}"/>
            </a:ext>
          </a:extLst>
        </xdr:cNvPr>
        <xdr:cNvCxnSpPr/>
      </xdr:nvCxnSpPr>
      <xdr:spPr>
        <a:xfrm flipV="1">
          <a:off x="11684000" y="13308330"/>
          <a:ext cx="8077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90170</xdr:rowOff>
    </xdr:from>
    <xdr:to>
      <xdr:col>69</xdr:col>
      <xdr:colOff>142875</xdr:colOff>
      <xdr:row>77</xdr:row>
      <xdr:rowOff>20320</xdr:rowOff>
    </xdr:to>
    <xdr:sp macro="" textlink="">
      <xdr:nvSpPr>
        <xdr:cNvPr id="436" name="フローチャート: 判断 435">
          <a:extLst>
            <a:ext uri="{FF2B5EF4-FFF2-40B4-BE49-F238E27FC236}">
              <a16:creationId xmlns="" xmlns:a16="http://schemas.microsoft.com/office/drawing/2014/main" id="{00000000-0008-0000-0400-0000B4010000}"/>
            </a:ext>
          </a:extLst>
        </xdr:cNvPr>
        <xdr:cNvSpPr/>
      </xdr:nvSpPr>
      <xdr:spPr>
        <a:xfrm>
          <a:off x="1244092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30480</xdr:rowOff>
    </xdr:from>
    <xdr:ext cx="762000" cy="252095"/>
    <xdr:sp macro="" textlink="">
      <xdr:nvSpPr>
        <xdr:cNvPr id="437" name="テキスト ボックス 436">
          <a:extLst>
            <a:ext uri="{FF2B5EF4-FFF2-40B4-BE49-F238E27FC236}">
              <a16:creationId xmlns="" xmlns:a16="http://schemas.microsoft.com/office/drawing/2014/main" id="{00000000-0008-0000-0400-0000B5010000}"/>
            </a:ext>
          </a:extLst>
        </xdr:cNvPr>
        <xdr:cNvSpPr txBox="1"/>
      </xdr:nvSpPr>
      <xdr:spPr>
        <a:xfrm>
          <a:off x="12151360" y="128892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1653520" y="130606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142240</xdr:rowOff>
    </xdr:from>
    <xdr:ext cx="762000" cy="259080"/>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1343640" y="1282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5015" cy="259080"/>
    <xdr:sp macro="" textlink="">
      <xdr:nvSpPr>
        <xdr:cNvPr id="440" name="テキスト ボックス 439">
          <a:extLst>
            <a:ext uri="{FF2B5EF4-FFF2-40B4-BE49-F238E27FC236}">
              <a16:creationId xmlns="" xmlns:a16="http://schemas.microsoft.com/office/drawing/2014/main" id="{00000000-0008-0000-0400-0000B8010000}"/>
            </a:ext>
          </a:extLst>
        </xdr:cNvPr>
        <xdr:cNvSpPr txBox="1"/>
      </xdr:nvSpPr>
      <xdr:spPr>
        <a:xfrm>
          <a:off x="1464818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015" cy="259080"/>
    <xdr:sp macro="" textlink="">
      <xdr:nvSpPr>
        <xdr:cNvPr id="441" name="テキスト ボックス 440">
          <a:extLst>
            <a:ext uri="{FF2B5EF4-FFF2-40B4-BE49-F238E27FC236}">
              <a16:creationId xmlns="" xmlns:a16="http://schemas.microsoft.com/office/drawing/2014/main" id="{00000000-0008-0000-0400-0000B9010000}"/>
            </a:ext>
          </a:extLst>
        </xdr:cNvPr>
        <xdr:cNvSpPr txBox="1"/>
      </xdr:nvSpPr>
      <xdr:spPr>
        <a:xfrm>
          <a:off x="1389126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 xmlns:a16="http://schemas.microsoft.com/office/drawing/2014/main" id="{00000000-0008-0000-0400-0000BB010000}"/>
            </a:ext>
          </a:extLst>
        </xdr:cNvPr>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2000" cy="259080"/>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140335</xdr:rowOff>
    </xdr:from>
    <xdr:to>
      <xdr:col>82</xdr:col>
      <xdr:colOff>158750</xdr:colOff>
      <xdr:row>77</xdr:row>
      <xdr:rowOff>70485</xdr:rowOff>
    </xdr:to>
    <xdr:sp macro="" textlink="">
      <xdr:nvSpPr>
        <xdr:cNvPr id="445" name="楕円 444">
          <a:extLst>
            <a:ext uri="{FF2B5EF4-FFF2-40B4-BE49-F238E27FC236}">
              <a16:creationId xmlns="" xmlns:a16="http://schemas.microsoft.com/office/drawing/2014/main" id="{00000000-0008-0000-0400-0000BD010000}"/>
            </a:ext>
          </a:extLst>
        </xdr:cNvPr>
        <xdr:cNvSpPr/>
      </xdr:nvSpPr>
      <xdr:spPr>
        <a:xfrm>
          <a:off x="1479296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76</xdr:row>
      <xdr:rowOff>112395</xdr:rowOff>
    </xdr:from>
    <xdr:ext cx="762000" cy="252095"/>
    <xdr:sp macro="" textlink="">
      <xdr:nvSpPr>
        <xdr:cNvPr id="446" name="公債費以外該当値テキスト">
          <a:extLst>
            <a:ext uri="{FF2B5EF4-FFF2-40B4-BE49-F238E27FC236}">
              <a16:creationId xmlns="" xmlns:a16="http://schemas.microsoft.com/office/drawing/2014/main" id="{00000000-0008-0000-0400-0000BE010000}"/>
            </a:ext>
          </a:extLst>
        </xdr:cNvPr>
        <xdr:cNvSpPr txBox="1"/>
      </xdr:nvSpPr>
      <xdr:spPr>
        <a:xfrm>
          <a:off x="14915515" y="131425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92075</xdr:rowOff>
    </xdr:from>
    <xdr:to>
      <xdr:col>78</xdr:col>
      <xdr:colOff>120650</xdr:colOff>
      <xdr:row>78</xdr:row>
      <xdr:rowOff>22225</xdr:rowOff>
    </xdr:to>
    <xdr:sp macro="" textlink="">
      <xdr:nvSpPr>
        <xdr:cNvPr id="447" name="楕円 446">
          <a:extLst>
            <a:ext uri="{FF2B5EF4-FFF2-40B4-BE49-F238E27FC236}">
              <a16:creationId xmlns="" xmlns:a16="http://schemas.microsoft.com/office/drawing/2014/main" id="{00000000-0008-0000-0400-0000BF010000}"/>
            </a:ext>
          </a:extLst>
        </xdr:cNvPr>
        <xdr:cNvSpPr/>
      </xdr:nvSpPr>
      <xdr:spPr>
        <a:xfrm>
          <a:off x="1403604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6985</xdr:rowOff>
    </xdr:from>
    <xdr:ext cx="729615" cy="25209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3746480" y="13380085"/>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71755</xdr:rowOff>
    </xdr:from>
    <xdr:to>
      <xdr:col>74</xdr:col>
      <xdr:colOff>31750</xdr:colOff>
      <xdr:row>79</xdr:row>
      <xdr:rowOff>1905</xdr:rowOff>
    </xdr:to>
    <xdr:sp macro="" textlink="">
      <xdr:nvSpPr>
        <xdr:cNvPr id="449" name="楕円 448">
          <a:extLst>
            <a:ext uri="{FF2B5EF4-FFF2-40B4-BE49-F238E27FC236}">
              <a16:creationId xmlns="" xmlns:a16="http://schemas.microsoft.com/office/drawing/2014/main" id="{00000000-0008-0000-0400-0000C1010000}"/>
            </a:ext>
          </a:extLst>
        </xdr:cNvPr>
        <xdr:cNvSpPr/>
      </xdr:nvSpPr>
      <xdr:spPr>
        <a:xfrm>
          <a:off x="13248640" y="1344485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158115</xdr:rowOff>
    </xdr:from>
    <xdr:ext cx="762000" cy="252095"/>
    <xdr:sp macro="" textlink="">
      <xdr:nvSpPr>
        <xdr:cNvPr id="450" name="テキスト ボックス 449">
          <a:extLst>
            <a:ext uri="{FF2B5EF4-FFF2-40B4-BE49-F238E27FC236}">
              <a16:creationId xmlns="" xmlns:a16="http://schemas.microsoft.com/office/drawing/2014/main" id="{00000000-0008-0000-0400-0000C2010000}"/>
            </a:ext>
          </a:extLst>
        </xdr:cNvPr>
        <xdr:cNvSpPr txBox="1"/>
      </xdr:nvSpPr>
      <xdr:spPr>
        <a:xfrm>
          <a:off x="12938760" y="135312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55880</xdr:rowOff>
    </xdr:from>
    <xdr:to>
      <xdr:col>69</xdr:col>
      <xdr:colOff>142875</xdr:colOff>
      <xdr:row>77</xdr:row>
      <xdr:rowOff>157480</xdr:rowOff>
    </xdr:to>
    <xdr:sp macro="" textlink="">
      <xdr:nvSpPr>
        <xdr:cNvPr id="451" name="楕円 450">
          <a:extLst>
            <a:ext uri="{FF2B5EF4-FFF2-40B4-BE49-F238E27FC236}">
              <a16:creationId xmlns="" xmlns:a16="http://schemas.microsoft.com/office/drawing/2014/main" id="{00000000-0008-0000-0400-0000C3010000}"/>
            </a:ext>
          </a:extLst>
        </xdr:cNvPr>
        <xdr:cNvSpPr/>
      </xdr:nvSpPr>
      <xdr:spPr>
        <a:xfrm>
          <a:off x="1244092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142240</xdr:rowOff>
    </xdr:from>
    <xdr:ext cx="762000" cy="259080"/>
    <xdr:sp macro="" textlink="">
      <xdr:nvSpPr>
        <xdr:cNvPr id="452" name="テキスト ボックス 451">
          <a:extLst>
            <a:ext uri="{FF2B5EF4-FFF2-40B4-BE49-F238E27FC236}">
              <a16:creationId xmlns="" xmlns:a16="http://schemas.microsoft.com/office/drawing/2014/main" id="{00000000-0008-0000-0400-0000C4010000}"/>
            </a:ext>
          </a:extLst>
        </xdr:cNvPr>
        <xdr:cNvSpPr txBox="1"/>
      </xdr:nvSpPr>
      <xdr:spPr>
        <a:xfrm>
          <a:off x="12151360" y="1334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69215</xdr:rowOff>
    </xdr:from>
    <xdr:to>
      <xdr:col>65</xdr:col>
      <xdr:colOff>53975</xdr:colOff>
      <xdr:row>77</xdr:row>
      <xdr:rowOff>170815</xdr:rowOff>
    </xdr:to>
    <xdr:sp macro="" textlink="">
      <xdr:nvSpPr>
        <xdr:cNvPr id="453" name="楕円 452">
          <a:extLst>
            <a:ext uri="{FF2B5EF4-FFF2-40B4-BE49-F238E27FC236}">
              <a16:creationId xmlns="" xmlns:a16="http://schemas.microsoft.com/office/drawing/2014/main" id="{00000000-0008-0000-0400-0000C5010000}"/>
            </a:ext>
          </a:extLst>
        </xdr:cNvPr>
        <xdr:cNvSpPr/>
      </xdr:nvSpPr>
      <xdr:spPr>
        <a:xfrm>
          <a:off x="11653520" y="1327086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155575</xdr:rowOff>
    </xdr:from>
    <xdr:ext cx="762000" cy="252095"/>
    <xdr:sp macro="" textlink="">
      <xdr:nvSpPr>
        <xdr:cNvPr id="454" name="テキスト ボックス 453">
          <a:extLst>
            <a:ext uri="{FF2B5EF4-FFF2-40B4-BE49-F238E27FC236}">
              <a16:creationId xmlns="" xmlns:a16="http://schemas.microsoft.com/office/drawing/2014/main" id="{00000000-0008-0000-0400-0000C6010000}"/>
            </a:ext>
          </a:extLst>
        </xdr:cNvPr>
        <xdr:cNvSpPr txBox="1"/>
      </xdr:nvSpPr>
      <xdr:spPr>
        <a:xfrm>
          <a:off x="11343640" y="133572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109220</xdr:rowOff>
    </xdr:from>
    <xdr:to>
      <xdr:col>34</xdr:col>
      <xdr:colOff>19050</xdr:colOff>
      <xdr:row>64</xdr:row>
      <xdr:rowOff>109220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85090</xdr:rowOff>
    </xdr:from>
    <xdr:to>
      <xdr:col>40</xdr:col>
      <xdr:colOff>279400</xdr:colOff>
      <xdr:row>3</xdr:row>
      <xdr:rowOff>17780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a:xfrm>
          <a:off x="0" y="85090"/>
          <a:ext cx="11115040" cy="43561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1091565</xdr:colOff>
      <xdr:row>2</xdr:row>
      <xdr:rowOff>36830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a:xfrm>
          <a:off x="12700000" y="0"/>
          <a:ext cx="2724785" cy="37211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24130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a:xfrm>
          <a:off x="12709525" y="12700"/>
          <a:ext cx="2699385" cy="34671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30480</xdr:rowOff>
    </xdr:from>
    <xdr:to>
      <xdr:col>43</xdr:col>
      <xdr:colOff>1056640</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a:xfrm>
          <a:off x="12721590" y="30480"/>
          <a:ext cx="2668270" cy="3175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福岡県うきは市</a:t>
          </a:r>
        </a:p>
      </xdr:txBody>
    </xdr:sp>
    <xdr:clientData/>
  </xdr:twoCellAnchor>
  <xdr:twoCellAnchor>
    <xdr:from>
      <xdr:col>39</xdr:col>
      <xdr:colOff>1066800</xdr:colOff>
      <xdr:row>0</xdr:row>
      <xdr:rowOff>0</xdr:rowOff>
    </xdr:from>
    <xdr:to>
      <xdr:col>41</xdr:col>
      <xdr:colOff>501650</xdr:colOff>
      <xdr:row>2</xdr:row>
      <xdr:rowOff>36830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a:xfrm>
          <a:off x="10736580" y="0"/>
          <a:ext cx="1766570" cy="37211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481965</xdr:colOff>
      <xdr:row>2</xdr:row>
      <xdr:rowOff>24130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a:xfrm>
          <a:off x="10761345" y="12700"/>
          <a:ext cx="1722120" cy="34671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30480</xdr:rowOff>
    </xdr:from>
    <xdr:to>
      <xdr:col>41</xdr:col>
      <xdr:colOff>451485</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a:xfrm>
          <a:off x="10788015" y="30480"/>
          <a:ext cx="1664970" cy="31750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28575</xdr:rowOff>
    </xdr:from>
    <xdr:to>
      <xdr:col>33</xdr:col>
      <xdr:colOff>114300</xdr:colOff>
      <xdr:row>64</xdr:row>
      <xdr:rowOff>106680</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a:xfrm>
          <a:off x="1949450" y="11811000"/>
          <a:ext cx="3822700" cy="24574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62865</xdr:rowOff>
    </xdr:from>
    <xdr:to>
      <xdr:col>21</xdr:col>
      <xdr:colOff>0</xdr:colOff>
      <xdr:row>64</xdr:row>
      <xdr:rowOff>142875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a:xfrm>
          <a:off x="2463800" y="11845290"/>
          <a:ext cx="113665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148590</xdr:rowOff>
    </xdr:from>
    <xdr:to>
      <xdr:col>14</xdr:col>
      <xdr:colOff>38100</xdr:colOff>
      <xdr:row>63</xdr:row>
      <xdr:rowOff>148590</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a:xfrm>
          <a:off x="2184400" y="11931015"/>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100330</xdr:rowOff>
    </xdr:from>
    <xdr:to>
      <xdr:col>13</xdr:col>
      <xdr:colOff>139700</xdr:colOff>
      <xdr:row>64</xdr:row>
      <xdr:rowOff>33655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a:xfrm>
          <a:off x="2266950" y="118827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100330</xdr:rowOff>
    </xdr:from>
    <xdr:to>
      <xdr:col>24</xdr:col>
      <xdr:colOff>12700</xdr:colOff>
      <xdr:row>64</xdr:row>
      <xdr:rowOff>33655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a:xfrm>
          <a:off x="4044950" y="11882755"/>
          <a:ext cx="825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62865</xdr:rowOff>
    </xdr:from>
    <xdr:to>
      <xdr:col>31</xdr:col>
      <xdr:colOff>76200</xdr:colOff>
      <xdr:row>64</xdr:row>
      <xdr:rowOff>142875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a:xfrm>
          <a:off x="4254500" y="11845290"/>
          <a:ext cx="113665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82550</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a:xfrm>
          <a:off x="1949450" y="1047115"/>
          <a:ext cx="3822700" cy="25082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a:xfrm>
          <a:off x="127000" y="1047115"/>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a:xfrm>
          <a:off x="419100" y="1161415"/>
          <a:ext cx="113665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39370</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a:xfrm>
          <a:off x="419100" y="1422400"/>
          <a:ext cx="1136650" cy="25209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a:xfrm>
          <a:off x="419100" y="172529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8255</xdr:rowOff>
    </xdr:from>
    <xdr:to>
      <xdr:col>1</xdr:col>
      <xdr:colOff>171450</xdr:colOff>
      <xdr:row>7</xdr:row>
      <xdr:rowOff>8255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a:xfrm flipH="1">
          <a:off x="177800" y="122364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a:xfrm>
          <a:off x="26352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171450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a:xfrm flipH="1">
          <a:off x="177800" y="1674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a:xfrm flipV="1">
          <a:off x="26352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a:xfrm flipH="1">
          <a:off x="177800" y="2055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57785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a:xfrm>
          <a:off x="212725" y="117411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51435</xdr:rowOff>
    </xdr:from>
    <xdr:to>
      <xdr:col>1</xdr:col>
      <xdr:colOff>142875</xdr:colOff>
      <xdr:row>8</xdr:row>
      <xdr:rowOff>148590</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a:xfrm>
          <a:off x="212725" y="1434465"/>
          <a:ext cx="101600" cy="9715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112395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a:xfrm>
          <a:off x="1949450" y="1610995"/>
          <a:ext cx="3822700" cy="225425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20955</xdr:rowOff>
    </xdr:from>
    <xdr:ext cx="404495" cy="262890"/>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524000" y="1236345"/>
          <a:ext cx="404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112395</xdr:rowOff>
    </xdr:from>
    <xdr:to>
      <xdr:col>33</xdr:col>
      <xdr:colOff>114300</xdr:colOff>
      <xdr:row>22</xdr:row>
      <xdr:rowOff>112395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a:xfrm>
          <a:off x="1949450" y="386524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140335</xdr:rowOff>
    </xdr:from>
    <xdr:ext cx="755015" cy="24193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250950" y="3725545"/>
          <a:ext cx="75501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128270</xdr:rowOff>
    </xdr:from>
    <xdr:to>
      <xdr:col>33</xdr:col>
      <xdr:colOff>114300</xdr:colOff>
      <xdr:row>20</xdr:row>
      <xdr:rowOff>128270</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a:xfrm>
          <a:off x="1949450" y="354584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156210</xdr:rowOff>
    </xdr:from>
    <xdr:ext cx="755015" cy="243840"/>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250950" y="3406140"/>
          <a:ext cx="75501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143510</xdr:rowOff>
    </xdr:from>
    <xdr:to>
      <xdr:col>33</xdr:col>
      <xdr:colOff>114300</xdr:colOff>
      <xdr:row>18</xdr:row>
      <xdr:rowOff>143510</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a:xfrm>
          <a:off x="1949450" y="32258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6350</xdr:rowOff>
    </xdr:from>
    <xdr:ext cx="755015" cy="247650"/>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250950" y="3088640"/>
          <a:ext cx="7550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159385</xdr:rowOff>
    </xdr:from>
    <xdr:to>
      <xdr:col>33</xdr:col>
      <xdr:colOff>114300</xdr:colOff>
      <xdr:row>16</xdr:row>
      <xdr:rowOff>159385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a:xfrm>
          <a:off x="1949450" y="29063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22860</xdr:rowOff>
    </xdr:from>
    <xdr:ext cx="755015" cy="24828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250950" y="2769870"/>
          <a:ext cx="7550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a:xfrm>
          <a:off x="1949450" y="25908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55015" cy="246380"/>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250950" y="2448560"/>
          <a:ext cx="75501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a:xfrm>
          <a:off x="1949450" y="22644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55015" cy="259080"/>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250950" y="21221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a:xfrm>
          <a:off x="1949450" y="19373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55015" cy="259080"/>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250950" y="179514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 xmlns:a16="http://schemas.microsoft.com/office/drawing/2014/main" id="{00000000-0008-0000-0500-00002C000000}"/>
            </a:ext>
          </a:extLst>
        </xdr:cNvPr>
        <xdr:cNvCxnSpPr/>
      </xdr:nvCxnSpPr>
      <xdr:spPr>
        <a:xfrm>
          <a:off x="1949450" y="1610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85725</xdr:rowOff>
    </xdr:from>
    <xdr:ext cx="755015" cy="248285"/>
    <xdr:sp macro="" textlink="">
      <xdr:nvSpPr>
        <xdr:cNvPr id="45" name="テキスト ボックス 44">
          <a:extLst>
            <a:ext uri="{FF2B5EF4-FFF2-40B4-BE49-F238E27FC236}">
              <a16:creationId xmlns="" xmlns:a16="http://schemas.microsoft.com/office/drawing/2014/main" id="{00000000-0008-0000-0500-00002D000000}"/>
            </a:ext>
          </a:extLst>
        </xdr:cNvPr>
        <xdr:cNvSpPr txBox="1"/>
      </xdr:nvSpPr>
      <xdr:spPr>
        <a:xfrm>
          <a:off x="1250950" y="1468755"/>
          <a:ext cx="7550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112395</xdr:rowOff>
    </xdr:to>
    <xdr:sp macro="" textlink="">
      <xdr:nvSpPr>
        <xdr:cNvPr id="46" name="人口1人当たり決算額の推移グラフ枠130">
          <a:extLst>
            <a:ext uri="{FF2B5EF4-FFF2-40B4-BE49-F238E27FC236}">
              <a16:creationId xmlns="" xmlns:a16="http://schemas.microsoft.com/office/drawing/2014/main" id="{00000000-0008-0000-0500-00002E000000}"/>
            </a:ext>
          </a:extLst>
        </xdr:cNvPr>
        <xdr:cNvSpPr/>
      </xdr:nvSpPr>
      <xdr:spPr>
        <a:xfrm>
          <a:off x="1949450" y="1610995"/>
          <a:ext cx="3822700" cy="22542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80010</xdr:rowOff>
    </xdr:from>
    <xdr:to>
      <xdr:col>29</xdr:col>
      <xdr:colOff>127000</xdr:colOff>
      <xdr:row>20</xdr:row>
      <xdr:rowOff>93345</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a:xfrm flipV="1">
          <a:off x="5099050" y="2145030"/>
          <a:ext cx="0" cy="13658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66675</xdr:rowOff>
    </xdr:from>
    <xdr:ext cx="762000" cy="241300"/>
    <xdr:sp macro="" textlink="">
      <xdr:nvSpPr>
        <xdr:cNvPr id="48" name="人口1人当たり決算額の推移最小値テキスト130">
          <a:extLst>
            <a:ext uri="{FF2B5EF4-FFF2-40B4-BE49-F238E27FC236}">
              <a16:creationId xmlns="" xmlns:a16="http://schemas.microsoft.com/office/drawing/2014/main" id="{00000000-0008-0000-0500-000030000000}"/>
            </a:ext>
          </a:extLst>
        </xdr:cNvPr>
        <xdr:cNvSpPr txBox="1"/>
      </xdr:nvSpPr>
      <xdr:spPr>
        <a:xfrm>
          <a:off x="5168900" y="348424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63,371</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93345</xdr:rowOff>
    </xdr:from>
    <xdr:to>
      <xdr:col>30</xdr:col>
      <xdr:colOff>25400</xdr:colOff>
      <xdr:row>20</xdr:row>
      <xdr:rowOff>93345</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a:xfrm>
          <a:off x="5010150" y="351091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166370</xdr:rowOff>
    </xdr:from>
    <xdr:ext cx="762000" cy="252095"/>
    <xdr:sp macro="" textlink="">
      <xdr:nvSpPr>
        <xdr:cNvPr id="50" name="人口1人当たり決算額の推移最大値テキスト130">
          <a:extLst>
            <a:ext uri="{FF2B5EF4-FFF2-40B4-BE49-F238E27FC236}">
              <a16:creationId xmlns="" xmlns:a16="http://schemas.microsoft.com/office/drawing/2014/main" id="{00000000-0008-0000-0500-000032000000}"/>
            </a:ext>
          </a:extLst>
        </xdr:cNvPr>
        <xdr:cNvSpPr txBox="1"/>
      </xdr:nvSpPr>
      <xdr:spPr>
        <a:xfrm>
          <a:off x="5168900" y="18884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190,938</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80010</xdr:rowOff>
    </xdr:from>
    <xdr:to>
      <xdr:col>30</xdr:col>
      <xdr:colOff>25400</xdr:colOff>
      <xdr:row>12</xdr:row>
      <xdr:rowOff>80010</xdr:rowOff>
    </xdr:to>
    <xdr:cxnSp macro="">
      <xdr:nvCxnSpPr>
        <xdr:cNvPr id="51" name="直線コネクタ 50">
          <a:extLst>
            <a:ext uri="{FF2B5EF4-FFF2-40B4-BE49-F238E27FC236}">
              <a16:creationId xmlns="" xmlns:a16="http://schemas.microsoft.com/office/drawing/2014/main" id="{00000000-0008-0000-0500-000033000000}"/>
            </a:ext>
          </a:extLst>
        </xdr:cNvPr>
        <xdr:cNvCxnSpPr/>
      </xdr:nvCxnSpPr>
      <xdr:spPr>
        <a:xfrm>
          <a:off x="5010150" y="214503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21590</xdr:rowOff>
    </xdr:from>
    <xdr:to>
      <xdr:col>29</xdr:col>
      <xdr:colOff>127000</xdr:colOff>
      <xdr:row>19</xdr:row>
      <xdr:rowOff>69850</xdr:rowOff>
    </xdr:to>
    <xdr:cxnSp macro="">
      <xdr:nvCxnSpPr>
        <xdr:cNvPr id="52" name="直線コネクタ 51">
          <a:extLst>
            <a:ext uri="{FF2B5EF4-FFF2-40B4-BE49-F238E27FC236}">
              <a16:creationId xmlns="" xmlns:a16="http://schemas.microsoft.com/office/drawing/2014/main" id="{00000000-0008-0000-0500-000034000000}"/>
            </a:ext>
          </a:extLst>
        </xdr:cNvPr>
        <xdr:cNvCxnSpPr/>
      </xdr:nvCxnSpPr>
      <xdr:spPr>
        <a:xfrm flipV="1">
          <a:off x="4508500" y="3271520"/>
          <a:ext cx="59055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62865</xdr:rowOff>
    </xdr:from>
    <xdr:ext cx="762000" cy="247650"/>
    <xdr:sp macro="" textlink="">
      <xdr:nvSpPr>
        <xdr:cNvPr id="53" name="人口1人当たり決算額の推移平均値テキスト130">
          <a:extLst>
            <a:ext uri="{FF2B5EF4-FFF2-40B4-BE49-F238E27FC236}">
              <a16:creationId xmlns="" xmlns:a16="http://schemas.microsoft.com/office/drawing/2014/main" id="{00000000-0008-0000-0500-000035000000}"/>
            </a:ext>
          </a:extLst>
        </xdr:cNvPr>
        <xdr:cNvSpPr txBox="1"/>
      </xdr:nvSpPr>
      <xdr:spPr>
        <a:xfrm>
          <a:off x="5168900" y="2809875"/>
          <a:ext cx="76200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48895</xdr:rowOff>
    </xdr:from>
    <xdr:to>
      <xdr:col>29</xdr:col>
      <xdr:colOff>171450</xdr:colOff>
      <xdr:row>17</xdr:row>
      <xdr:rowOff>145415</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a:xfrm>
          <a:off x="5048250" y="2963545"/>
          <a:ext cx="95250" cy="9652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66040</xdr:rowOff>
    </xdr:from>
    <xdr:to>
      <xdr:col>26</xdr:col>
      <xdr:colOff>50800</xdr:colOff>
      <xdr:row>19</xdr:row>
      <xdr:rowOff>69850</xdr:rowOff>
    </xdr:to>
    <xdr:cxnSp macro="">
      <xdr:nvCxnSpPr>
        <xdr:cNvPr id="55" name="直線コネクタ 54">
          <a:extLst>
            <a:ext uri="{FF2B5EF4-FFF2-40B4-BE49-F238E27FC236}">
              <a16:creationId xmlns="" xmlns:a16="http://schemas.microsoft.com/office/drawing/2014/main" id="{00000000-0008-0000-0500-000037000000}"/>
            </a:ext>
          </a:extLst>
        </xdr:cNvPr>
        <xdr:cNvCxnSpPr/>
      </xdr:nvCxnSpPr>
      <xdr:spPr>
        <a:xfrm>
          <a:off x="3886200" y="3315970"/>
          <a:ext cx="6223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78105</xdr:rowOff>
    </xdr:from>
    <xdr:to>
      <xdr:col>26</xdr:col>
      <xdr:colOff>101600</xdr:colOff>
      <xdr:row>18</xdr:row>
      <xdr:rowOff>12065</xdr:rowOff>
    </xdr:to>
    <xdr:sp macro="" textlink="">
      <xdr:nvSpPr>
        <xdr:cNvPr id="56" name="フローチャート: 判断 55">
          <a:extLst>
            <a:ext uri="{FF2B5EF4-FFF2-40B4-BE49-F238E27FC236}">
              <a16:creationId xmlns="" xmlns:a16="http://schemas.microsoft.com/office/drawing/2014/main" id="{00000000-0008-0000-0500-000038000000}"/>
            </a:ext>
          </a:extLst>
        </xdr:cNvPr>
        <xdr:cNvSpPr/>
      </xdr:nvSpPr>
      <xdr:spPr>
        <a:xfrm>
          <a:off x="4457700" y="2992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21590</xdr:rowOff>
    </xdr:from>
    <xdr:ext cx="729615" cy="247015"/>
    <xdr:sp macro="" textlink="">
      <xdr:nvSpPr>
        <xdr:cNvPr id="57" name="テキスト ボックス 56">
          <a:extLst>
            <a:ext uri="{FF2B5EF4-FFF2-40B4-BE49-F238E27FC236}">
              <a16:creationId xmlns="" xmlns:a16="http://schemas.microsoft.com/office/drawing/2014/main" id="{00000000-0008-0000-0500-000039000000}"/>
            </a:ext>
          </a:extLst>
        </xdr:cNvPr>
        <xdr:cNvSpPr txBox="1"/>
      </xdr:nvSpPr>
      <xdr:spPr>
        <a:xfrm>
          <a:off x="4165600" y="2768600"/>
          <a:ext cx="7296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19</xdr:row>
      <xdr:rowOff>66040</xdr:rowOff>
    </xdr:from>
    <xdr:to>
      <xdr:col>22</xdr:col>
      <xdr:colOff>114300</xdr:colOff>
      <xdr:row>19</xdr:row>
      <xdr:rowOff>71755</xdr:rowOff>
    </xdr:to>
    <xdr:cxnSp macro="">
      <xdr:nvCxnSpPr>
        <xdr:cNvPr id="58" name="直線コネクタ 57">
          <a:extLst>
            <a:ext uri="{FF2B5EF4-FFF2-40B4-BE49-F238E27FC236}">
              <a16:creationId xmlns="" xmlns:a16="http://schemas.microsoft.com/office/drawing/2014/main" id="{00000000-0008-0000-0500-00003A000000}"/>
            </a:ext>
          </a:extLst>
        </xdr:cNvPr>
        <xdr:cNvCxnSpPr/>
      </xdr:nvCxnSpPr>
      <xdr:spPr>
        <a:xfrm flipV="1">
          <a:off x="3257550" y="3315970"/>
          <a:ext cx="62865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95250</xdr:rowOff>
    </xdr:from>
    <xdr:to>
      <xdr:col>22</xdr:col>
      <xdr:colOff>165100</xdr:colOff>
      <xdr:row>18</xdr:row>
      <xdr:rowOff>28575</xdr:rowOff>
    </xdr:to>
    <xdr:sp macro="" textlink="">
      <xdr:nvSpPr>
        <xdr:cNvPr id="59" name="フローチャート: 判断 58">
          <a:extLst>
            <a:ext uri="{FF2B5EF4-FFF2-40B4-BE49-F238E27FC236}">
              <a16:creationId xmlns="" xmlns:a16="http://schemas.microsoft.com/office/drawing/2014/main" id="{00000000-0008-0000-0500-00003B000000}"/>
            </a:ext>
          </a:extLst>
        </xdr:cNvPr>
        <xdr:cNvSpPr/>
      </xdr:nvSpPr>
      <xdr:spPr>
        <a:xfrm>
          <a:off x="3835400" y="30099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38735</xdr:rowOff>
    </xdr:from>
    <xdr:ext cx="762000" cy="247015"/>
    <xdr:sp macro="" textlink="">
      <xdr:nvSpPr>
        <xdr:cNvPr id="60" name="テキスト ボックス 59">
          <a:extLst>
            <a:ext uri="{FF2B5EF4-FFF2-40B4-BE49-F238E27FC236}">
              <a16:creationId xmlns="" xmlns:a16="http://schemas.microsoft.com/office/drawing/2014/main" id="{00000000-0008-0000-0500-00003C000000}"/>
            </a:ext>
          </a:extLst>
        </xdr:cNvPr>
        <xdr:cNvSpPr txBox="1"/>
      </xdr:nvSpPr>
      <xdr:spPr>
        <a:xfrm>
          <a:off x="3543300" y="2785745"/>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67945</xdr:rowOff>
    </xdr:from>
    <xdr:to>
      <xdr:col>18</xdr:col>
      <xdr:colOff>171450</xdr:colOff>
      <xdr:row>19</xdr:row>
      <xdr:rowOff>71755</xdr:rowOff>
    </xdr:to>
    <xdr:cxnSp macro="">
      <xdr:nvCxnSpPr>
        <xdr:cNvPr id="61" name="直線コネクタ 60">
          <a:extLst>
            <a:ext uri="{FF2B5EF4-FFF2-40B4-BE49-F238E27FC236}">
              <a16:creationId xmlns="" xmlns:a16="http://schemas.microsoft.com/office/drawing/2014/main" id="{00000000-0008-0000-0500-00003D000000}"/>
            </a:ext>
          </a:extLst>
        </xdr:cNvPr>
        <xdr:cNvCxnSpPr/>
      </xdr:nvCxnSpPr>
      <xdr:spPr>
        <a:xfrm>
          <a:off x="2622550" y="3317875"/>
          <a:ext cx="6350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106680</xdr:rowOff>
    </xdr:from>
    <xdr:to>
      <xdr:col>19</xdr:col>
      <xdr:colOff>38100</xdr:colOff>
      <xdr:row>18</xdr:row>
      <xdr:rowOff>39370</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a:xfrm>
          <a:off x="3213100" y="3021330"/>
          <a:ext cx="8255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16</xdr:row>
      <xdr:rowOff>50165</xdr:rowOff>
    </xdr:from>
    <xdr:ext cx="762000" cy="241300"/>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914650" y="279717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128270</xdr:rowOff>
    </xdr:from>
    <xdr:to>
      <xdr:col>15</xdr:col>
      <xdr:colOff>101600</xdr:colOff>
      <xdr:row>18</xdr:row>
      <xdr:rowOff>60960</xdr:rowOff>
    </xdr:to>
    <xdr:sp macro="" textlink="">
      <xdr:nvSpPr>
        <xdr:cNvPr id="64" name="フローチャート: 判断 63">
          <a:extLst>
            <a:ext uri="{FF2B5EF4-FFF2-40B4-BE49-F238E27FC236}">
              <a16:creationId xmlns="" xmlns:a16="http://schemas.microsoft.com/office/drawing/2014/main" id="{00000000-0008-0000-0500-000040000000}"/>
            </a:ext>
          </a:extLst>
        </xdr:cNvPr>
        <xdr:cNvSpPr/>
      </xdr:nvSpPr>
      <xdr:spPr>
        <a:xfrm>
          <a:off x="2571750" y="304292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71755</xdr:rowOff>
    </xdr:from>
    <xdr:ext cx="755015" cy="24447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2279650" y="2818765"/>
          <a:ext cx="7550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133985</xdr:rowOff>
    </xdr:from>
    <xdr:ext cx="762000" cy="24828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940300" y="38868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133985</xdr:rowOff>
    </xdr:from>
    <xdr:ext cx="762000" cy="24828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4349750" y="38868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133985</xdr:rowOff>
    </xdr:from>
    <xdr:ext cx="762000" cy="24828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3727450" y="38868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133985</xdr:rowOff>
    </xdr:from>
    <xdr:ext cx="762000" cy="248285"/>
    <xdr:sp macro="" textlink="">
      <xdr:nvSpPr>
        <xdr:cNvPr id="69" name="テキスト ボックス 68">
          <a:extLst>
            <a:ext uri="{FF2B5EF4-FFF2-40B4-BE49-F238E27FC236}">
              <a16:creationId xmlns="" xmlns:a16="http://schemas.microsoft.com/office/drawing/2014/main" id="{00000000-0008-0000-0500-000045000000}"/>
            </a:ext>
          </a:extLst>
        </xdr:cNvPr>
        <xdr:cNvSpPr txBox="1"/>
      </xdr:nvSpPr>
      <xdr:spPr>
        <a:xfrm>
          <a:off x="3086100" y="38868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133985</xdr:rowOff>
    </xdr:from>
    <xdr:ext cx="762000" cy="248285"/>
    <xdr:sp macro="" textlink="">
      <xdr:nvSpPr>
        <xdr:cNvPr id="70" name="テキスト ボックス 69">
          <a:extLst>
            <a:ext uri="{FF2B5EF4-FFF2-40B4-BE49-F238E27FC236}">
              <a16:creationId xmlns="" xmlns:a16="http://schemas.microsoft.com/office/drawing/2014/main" id="{00000000-0008-0000-0500-000046000000}"/>
            </a:ext>
          </a:extLst>
        </xdr:cNvPr>
        <xdr:cNvSpPr txBox="1"/>
      </xdr:nvSpPr>
      <xdr:spPr>
        <a:xfrm>
          <a:off x="2463800" y="388683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137160</xdr:rowOff>
    </xdr:from>
    <xdr:to>
      <xdr:col>29</xdr:col>
      <xdr:colOff>171450</xdr:colOff>
      <xdr:row>19</xdr:row>
      <xdr:rowOff>71120</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a:xfrm>
          <a:off x="5048250" y="3219450"/>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110490</xdr:rowOff>
    </xdr:from>
    <xdr:ext cx="762000" cy="244475"/>
    <xdr:sp macro="" textlink="">
      <xdr:nvSpPr>
        <xdr:cNvPr id="72" name="人口1人当たり決算額の推移該当値テキスト130">
          <a:extLst>
            <a:ext uri="{FF2B5EF4-FFF2-40B4-BE49-F238E27FC236}">
              <a16:creationId xmlns="" xmlns:a16="http://schemas.microsoft.com/office/drawing/2014/main" id="{00000000-0008-0000-0500-000048000000}"/>
            </a:ext>
          </a:extLst>
        </xdr:cNvPr>
        <xdr:cNvSpPr txBox="1"/>
      </xdr:nvSpPr>
      <xdr:spPr>
        <a:xfrm>
          <a:off x="5168900" y="3192780"/>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85,928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20320</xdr:rowOff>
    </xdr:from>
    <xdr:to>
      <xdr:col>26</xdr:col>
      <xdr:colOff>101600</xdr:colOff>
      <xdr:row>19</xdr:row>
      <xdr:rowOff>117475</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a:xfrm>
          <a:off x="4457700" y="3270250"/>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104140</xdr:rowOff>
    </xdr:from>
    <xdr:ext cx="729615" cy="241300"/>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4165600" y="3354070"/>
          <a:ext cx="72961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81,396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17145</xdr:rowOff>
    </xdr:from>
    <xdr:to>
      <xdr:col>22</xdr:col>
      <xdr:colOff>165100</xdr:colOff>
      <xdr:row>19</xdr:row>
      <xdr:rowOff>114300</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a:xfrm>
          <a:off x="3835400" y="3267075"/>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99060</xdr:rowOff>
    </xdr:from>
    <xdr:ext cx="762000" cy="247650"/>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543300" y="3348990"/>
          <a:ext cx="7620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81,755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22860</xdr:rowOff>
    </xdr:from>
    <xdr:to>
      <xdr:col>19</xdr:col>
      <xdr:colOff>38100</xdr:colOff>
      <xdr:row>19</xdr:row>
      <xdr:rowOff>120015</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a:xfrm>
          <a:off x="3213100" y="3272790"/>
          <a:ext cx="8255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19</xdr:row>
      <xdr:rowOff>106045</xdr:rowOff>
    </xdr:from>
    <xdr:ext cx="762000" cy="241300"/>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914650" y="3355975"/>
          <a:ext cx="7620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81,173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18415</xdr:rowOff>
    </xdr:from>
    <xdr:to>
      <xdr:col>15</xdr:col>
      <xdr:colOff>101600</xdr:colOff>
      <xdr:row>19</xdr:row>
      <xdr:rowOff>115570</xdr:rowOff>
    </xdr:to>
    <xdr:sp macro="" textlink="">
      <xdr:nvSpPr>
        <xdr:cNvPr id="79" name="楕円 78">
          <a:extLst>
            <a:ext uri="{FF2B5EF4-FFF2-40B4-BE49-F238E27FC236}">
              <a16:creationId xmlns="" xmlns:a16="http://schemas.microsoft.com/office/drawing/2014/main" id="{00000000-0008-0000-0500-00004F000000}"/>
            </a:ext>
          </a:extLst>
        </xdr:cNvPr>
        <xdr:cNvSpPr/>
      </xdr:nvSpPr>
      <xdr:spPr>
        <a:xfrm>
          <a:off x="2571750" y="3268345"/>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101600</xdr:rowOff>
    </xdr:from>
    <xdr:ext cx="755015" cy="244475"/>
    <xdr:sp macro="" textlink="">
      <xdr:nvSpPr>
        <xdr:cNvPr id="80" name="テキスト ボックス 79">
          <a:extLst>
            <a:ext uri="{FF2B5EF4-FFF2-40B4-BE49-F238E27FC236}">
              <a16:creationId xmlns="" xmlns:a16="http://schemas.microsoft.com/office/drawing/2014/main" id="{00000000-0008-0000-0500-000050000000}"/>
            </a:ext>
          </a:extLst>
        </xdr:cNvPr>
        <xdr:cNvSpPr txBox="1"/>
      </xdr:nvSpPr>
      <xdr:spPr>
        <a:xfrm>
          <a:off x="2279650" y="3351530"/>
          <a:ext cx="7550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81,543</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91440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a:xfrm>
          <a:off x="1949450" y="4977130"/>
          <a:ext cx="382270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 xmlns:a16="http://schemas.microsoft.com/office/drawing/2014/main" id="{00000000-0008-0000-0500-000052000000}"/>
            </a:ext>
          </a:extLst>
        </xdr:cNvPr>
        <xdr:cNvSpPr/>
      </xdr:nvSpPr>
      <xdr:spPr>
        <a:xfrm>
          <a:off x="127000" y="4977130"/>
          <a:ext cx="120015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a:xfrm>
          <a:off x="419100" y="5091430"/>
          <a:ext cx="113665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 xmlns:a16="http://schemas.microsoft.com/office/drawing/2014/main" id="{00000000-0008-0000-0500-000054000000}"/>
            </a:ext>
          </a:extLst>
        </xdr:cNvPr>
        <xdr:cNvSpPr/>
      </xdr:nvSpPr>
      <xdr:spPr>
        <a:xfrm>
          <a:off x="419100" y="535432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 xmlns:a16="http://schemas.microsoft.com/office/drawing/2014/main" id="{00000000-0008-0000-0500-000055000000}"/>
            </a:ext>
          </a:extLst>
        </xdr:cNvPr>
        <xdr:cNvSpPr/>
      </xdr:nvSpPr>
      <xdr:spPr>
        <a:xfrm>
          <a:off x="419100" y="565912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17780</xdr:rowOff>
    </xdr:from>
    <xdr:to>
      <xdr:col>1</xdr:col>
      <xdr:colOff>171450</xdr:colOff>
      <xdr:row>30</xdr:row>
      <xdr:rowOff>17780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a:xfrm flipH="1">
          <a:off x="177800" y="515366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a:xfrm>
          <a:off x="26352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a:xfrm flipH="1">
          <a:off x="177800" y="5608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 xmlns:a16="http://schemas.microsoft.com/office/drawing/2014/main" id="{00000000-0008-0000-0500-000059000000}"/>
            </a:ext>
          </a:extLst>
        </xdr:cNvPr>
        <xdr:cNvCxnSpPr/>
      </xdr:nvCxnSpPr>
      <xdr:spPr>
        <a:xfrm flipV="1">
          <a:off x="26352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90" name="直線コネクタ 89">
          <a:extLst>
            <a:ext uri="{FF2B5EF4-FFF2-40B4-BE49-F238E27FC236}">
              <a16:creationId xmlns="" xmlns:a16="http://schemas.microsoft.com/office/drawing/2014/main" id="{00000000-0008-0000-0500-00005A000000}"/>
            </a:ext>
          </a:extLst>
        </xdr:cNvPr>
        <xdr:cNvCxnSpPr/>
      </xdr:nvCxnSpPr>
      <xdr:spPr>
        <a:xfrm flipH="1">
          <a:off x="177800" y="5989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67310</xdr:rowOff>
    </xdr:to>
    <xdr:sp macro="" textlink="">
      <xdr:nvSpPr>
        <xdr:cNvPr id="91" name="楕円 90">
          <a:extLst>
            <a:ext uri="{FF2B5EF4-FFF2-40B4-BE49-F238E27FC236}">
              <a16:creationId xmlns="" xmlns:a16="http://schemas.microsoft.com/office/drawing/2014/main" id="{00000000-0008-0000-0500-00005B000000}"/>
            </a:ext>
          </a:extLst>
        </xdr:cNvPr>
        <xdr:cNvSpPr/>
      </xdr:nvSpPr>
      <xdr:spPr>
        <a:xfrm>
          <a:off x="212725" y="510413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 xmlns:a16="http://schemas.microsoft.com/office/drawing/2014/main" id="{00000000-0008-0000-0500-00005C000000}"/>
            </a:ext>
          </a:extLst>
        </xdr:cNvPr>
        <xdr:cNvSpPr/>
      </xdr:nvSpPr>
      <xdr:spPr>
        <a:xfrm>
          <a:off x="21272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 xmlns:a16="http://schemas.microsoft.com/office/drawing/2014/main" id="{00000000-0008-0000-0500-00005D000000}"/>
            </a:ext>
          </a:extLst>
        </xdr:cNvPr>
        <xdr:cNvSpPr/>
      </xdr:nvSpPr>
      <xdr:spPr>
        <a:xfrm>
          <a:off x="1949450" y="554418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30480</xdr:rowOff>
    </xdr:from>
    <xdr:ext cx="404495" cy="269240"/>
    <xdr:sp macro="" textlink="">
      <xdr:nvSpPr>
        <xdr:cNvPr id="94" name="テキスト ボックス 93">
          <a:extLst>
            <a:ext uri="{FF2B5EF4-FFF2-40B4-BE49-F238E27FC236}">
              <a16:creationId xmlns="" xmlns:a16="http://schemas.microsoft.com/office/drawing/2014/main" id="{00000000-0008-0000-0500-00005E000000}"/>
            </a:ext>
          </a:extLst>
        </xdr:cNvPr>
        <xdr:cNvSpPr txBox="1"/>
      </xdr:nvSpPr>
      <xdr:spPr>
        <a:xfrm>
          <a:off x="1524000" y="5166360"/>
          <a:ext cx="4044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a:xfrm>
          <a:off x="1949450" y="78270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85090</xdr:rowOff>
    </xdr:from>
    <xdr:to>
      <xdr:col>33</xdr:col>
      <xdr:colOff>114300</xdr:colOff>
      <xdr:row>38</xdr:row>
      <xdr:rowOff>85090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a:xfrm>
          <a:off x="1949450" y="74460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55015" cy="251460"/>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250950" y="7306945"/>
          <a:ext cx="755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a:xfrm>
          <a:off x="1949450" y="7068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5015" cy="25971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250950" y="6926580"/>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a:xfrm>
          <a:off x="1949450" y="6687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5015" cy="255270"/>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250950" y="6545580"/>
          <a:ext cx="7550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a:xfrm>
          <a:off x="1949450" y="63074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5015" cy="25971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250950" y="6164580"/>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a:extLst>
            <a:ext uri="{FF2B5EF4-FFF2-40B4-BE49-F238E27FC236}">
              <a16:creationId xmlns="" xmlns:a16="http://schemas.microsoft.com/office/drawing/2014/main" id="{00000000-0008-0000-0500-000068000000}"/>
            </a:ext>
          </a:extLst>
        </xdr:cNvPr>
        <xdr:cNvCxnSpPr/>
      </xdr:nvCxnSpPr>
      <xdr:spPr>
        <a:xfrm>
          <a:off x="1949450" y="5925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5015" cy="259080"/>
    <xdr:sp macro="" textlink="">
      <xdr:nvSpPr>
        <xdr:cNvPr id="105" name="テキスト ボックス 104">
          <a:extLst>
            <a:ext uri="{FF2B5EF4-FFF2-40B4-BE49-F238E27FC236}">
              <a16:creationId xmlns="" xmlns:a16="http://schemas.microsoft.com/office/drawing/2014/main" id="{00000000-0008-0000-0500-000069000000}"/>
            </a:ext>
          </a:extLst>
        </xdr:cNvPr>
        <xdr:cNvSpPr txBox="1"/>
      </xdr:nvSpPr>
      <xdr:spPr>
        <a:xfrm>
          <a:off x="1250950" y="57835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a:xfrm>
          <a:off x="1949450" y="5544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5015" cy="252095"/>
    <xdr:sp macro="" textlink="">
      <xdr:nvSpPr>
        <xdr:cNvPr id="107" name="テキスト ボックス 106">
          <a:extLst>
            <a:ext uri="{FF2B5EF4-FFF2-40B4-BE49-F238E27FC236}">
              <a16:creationId xmlns="" xmlns:a16="http://schemas.microsoft.com/office/drawing/2014/main" id="{00000000-0008-0000-0500-00006B000000}"/>
            </a:ext>
          </a:extLst>
        </xdr:cNvPr>
        <xdr:cNvSpPr txBox="1"/>
      </xdr:nvSpPr>
      <xdr:spPr>
        <a:xfrm>
          <a:off x="1250950" y="540321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 xmlns:a16="http://schemas.microsoft.com/office/drawing/2014/main" id="{00000000-0008-0000-0500-00006C000000}"/>
            </a:ext>
          </a:extLst>
        </xdr:cNvPr>
        <xdr:cNvSpPr/>
      </xdr:nvSpPr>
      <xdr:spPr>
        <a:xfrm>
          <a:off x="1949450" y="554418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212725</xdr:rowOff>
    </xdr:from>
    <xdr:to>
      <xdr:col>29</xdr:col>
      <xdr:colOff>127000</xdr:colOff>
      <xdr:row>38</xdr:row>
      <xdr:rowOff>149860</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a:xfrm flipV="1">
          <a:off x="5099050" y="6030595"/>
          <a:ext cx="0" cy="14801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123825</xdr:rowOff>
    </xdr:from>
    <xdr:ext cx="762000" cy="256540"/>
    <xdr:sp macro="" textlink="">
      <xdr:nvSpPr>
        <xdr:cNvPr id="110" name="人口1人当たり決算額の推移最小値テキスト445">
          <a:extLst>
            <a:ext uri="{FF2B5EF4-FFF2-40B4-BE49-F238E27FC236}">
              <a16:creationId xmlns="" xmlns:a16="http://schemas.microsoft.com/office/drawing/2014/main" id="{00000000-0008-0000-0500-00006E000000}"/>
            </a:ext>
          </a:extLst>
        </xdr:cNvPr>
        <xdr:cNvSpPr txBox="1"/>
      </xdr:nvSpPr>
      <xdr:spPr>
        <a:xfrm>
          <a:off x="5168900" y="74847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-17,766</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149860</xdr:rowOff>
    </xdr:from>
    <xdr:to>
      <xdr:col>30</xdr:col>
      <xdr:colOff>25400</xdr:colOff>
      <xdr:row>38</xdr:row>
      <xdr:rowOff>149860</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a:xfrm>
          <a:off x="5010150" y="751078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127635</xdr:rowOff>
    </xdr:from>
    <xdr:ext cx="762000" cy="259080"/>
    <xdr:sp macro="" textlink="">
      <xdr:nvSpPr>
        <xdr:cNvPr id="112" name="人口1人当たり決算額の推移最大値テキスト445">
          <a:extLst>
            <a:ext uri="{FF2B5EF4-FFF2-40B4-BE49-F238E27FC236}">
              <a16:creationId xmlns="" xmlns:a16="http://schemas.microsoft.com/office/drawing/2014/main" id="{00000000-0008-0000-0500-000070000000}"/>
            </a:ext>
          </a:extLst>
        </xdr:cNvPr>
        <xdr:cNvSpPr txBox="1"/>
      </xdr:nvSpPr>
      <xdr:spPr>
        <a:xfrm>
          <a:off x="5168900" y="577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372,475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212725</xdr:rowOff>
    </xdr:from>
    <xdr:to>
      <xdr:col>30</xdr:col>
      <xdr:colOff>25400</xdr:colOff>
      <xdr:row>33</xdr:row>
      <xdr:rowOff>212725</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a:xfrm>
          <a:off x="5010150" y="603059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7620</xdr:rowOff>
    </xdr:from>
    <xdr:to>
      <xdr:col>29</xdr:col>
      <xdr:colOff>127000</xdr:colOff>
      <xdr:row>38</xdr:row>
      <xdr:rowOff>24130</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a:xfrm>
          <a:off x="4508500" y="7368540"/>
          <a:ext cx="59055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130175</xdr:rowOff>
    </xdr:from>
    <xdr:ext cx="762000" cy="256540"/>
    <xdr:sp macro="" textlink="">
      <xdr:nvSpPr>
        <xdr:cNvPr id="115" name="人口1人当たり決算額の推移平均値テキスト445">
          <a:extLst>
            <a:ext uri="{FF2B5EF4-FFF2-40B4-BE49-F238E27FC236}">
              <a16:creationId xmlns="" xmlns:a16="http://schemas.microsoft.com/office/drawing/2014/main" id="{00000000-0008-0000-0500-000073000000}"/>
            </a:ext>
          </a:extLst>
        </xdr:cNvPr>
        <xdr:cNvSpPr txBox="1"/>
      </xdr:nvSpPr>
      <xdr:spPr>
        <a:xfrm>
          <a:off x="5168900" y="714819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25,063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286385</xdr:rowOff>
    </xdr:from>
    <xdr:to>
      <xdr:col>29</xdr:col>
      <xdr:colOff>171450</xdr:colOff>
      <xdr:row>38</xdr:row>
      <xdr:rowOff>41910</xdr:rowOff>
    </xdr:to>
    <xdr:sp macro="" textlink="">
      <xdr:nvSpPr>
        <xdr:cNvPr id="116" name="フローチャート: 判断 115">
          <a:extLst>
            <a:ext uri="{FF2B5EF4-FFF2-40B4-BE49-F238E27FC236}">
              <a16:creationId xmlns="" xmlns:a16="http://schemas.microsoft.com/office/drawing/2014/main" id="{00000000-0008-0000-0500-000074000000}"/>
            </a:ext>
          </a:extLst>
        </xdr:cNvPr>
        <xdr:cNvSpPr/>
      </xdr:nvSpPr>
      <xdr:spPr>
        <a:xfrm>
          <a:off x="5048250" y="7304405"/>
          <a:ext cx="9525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317500</xdr:rowOff>
    </xdr:from>
    <xdr:to>
      <xdr:col>26</xdr:col>
      <xdr:colOff>50800</xdr:colOff>
      <xdr:row>38</xdr:row>
      <xdr:rowOff>7620</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a:xfrm>
          <a:off x="3886200" y="7335520"/>
          <a:ext cx="622300" cy="33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283845</xdr:rowOff>
    </xdr:from>
    <xdr:to>
      <xdr:col>26</xdr:col>
      <xdr:colOff>101600</xdr:colOff>
      <xdr:row>38</xdr:row>
      <xdr:rowOff>39370</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a:xfrm>
          <a:off x="4457700" y="7301865"/>
          <a:ext cx="10160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52705</xdr:rowOff>
    </xdr:from>
    <xdr:ext cx="729615" cy="256540"/>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4165600" y="7070725"/>
          <a:ext cx="7296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37</xdr:row>
      <xdr:rowOff>317500</xdr:rowOff>
    </xdr:from>
    <xdr:to>
      <xdr:col>22</xdr:col>
      <xdr:colOff>114300</xdr:colOff>
      <xdr:row>37</xdr:row>
      <xdr:rowOff>332105</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a:xfrm flipV="1">
          <a:off x="3257550" y="7335520"/>
          <a:ext cx="62865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282575</xdr:rowOff>
    </xdr:from>
    <xdr:to>
      <xdr:col>22</xdr:col>
      <xdr:colOff>165100</xdr:colOff>
      <xdr:row>38</xdr:row>
      <xdr:rowOff>39370</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a:xfrm>
          <a:off x="3835400" y="730059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24765</xdr:rowOff>
    </xdr:from>
    <xdr:ext cx="762000" cy="25336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543300" y="73856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332105</xdr:rowOff>
    </xdr:from>
    <xdr:to>
      <xdr:col>18</xdr:col>
      <xdr:colOff>171450</xdr:colOff>
      <xdr:row>38</xdr:row>
      <xdr:rowOff>6985</xdr:rowOff>
    </xdr:to>
    <xdr:cxnSp macro="">
      <xdr:nvCxnSpPr>
        <xdr:cNvPr id="123" name="直線コネクタ 122">
          <a:extLst>
            <a:ext uri="{FF2B5EF4-FFF2-40B4-BE49-F238E27FC236}">
              <a16:creationId xmlns="" xmlns:a16="http://schemas.microsoft.com/office/drawing/2014/main" id="{00000000-0008-0000-0500-00007B000000}"/>
            </a:ext>
          </a:extLst>
        </xdr:cNvPr>
        <xdr:cNvCxnSpPr/>
      </xdr:nvCxnSpPr>
      <xdr:spPr>
        <a:xfrm flipV="1">
          <a:off x="2622550" y="7350125"/>
          <a:ext cx="6350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279400</xdr:rowOff>
    </xdr:from>
    <xdr:to>
      <xdr:col>19</xdr:col>
      <xdr:colOff>38100</xdr:colOff>
      <xdr:row>38</xdr:row>
      <xdr:rowOff>36830</xdr:rowOff>
    </xdr:to>
    <xdr:sp macro="" textlink="">
      <xdr:nvSpPr>
        <xdr:cNvPr id="124" name="フローチャート: 判断 123">
          <a:extLst>
            <a:ext uri="{FF2B5EF4-FFF2-40B4-BE49-F238E27FC236}">
              <a16:creationId xmlns="" xmlns:a16="http://schemas.microsoft.com/office/drawing/2014/main" id="{00000000-0008-0000-0500-00007C000000}"/>
            </a:ext>
          </a:extLst>
        </xdr:cNvPr>
        <xdr:cNvSpPr/>
      </xdr:nvSpPr>
      <xdr:spPr>
        <a:xfrm>
          <a:off x="3213100" y="7297420"/>
          <a:ext cx="8255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37</xdr:row>
      <xdr:rowOff>48260</xdr:rowOff>
    </xdr:from>
    <xdr:ext cx="762000" cy="25971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2914650" y="70662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278130</xdr:rowOff>
    </xdr:from>
    <xdr:to>
      <xdr:col>15</xdr:col>
      <xdr:colOff>101600</xdr:colOff>
      <xdr:row>38</xdr:row>
      <xdr:rowOff>36195</xdr:rowOff>
    </xdr:to>
    <xdr:sp macro="" textlink="">
      <xdr:nvSpPr>
        <xdr:cNvPr id="126" name="フローチャート: 判断 125">
          <a:extLst>
            <a:ext uri="{FF2B5EF4-FFF2-40B4-BE49-F238E27FC236}">
              <a16:creationId xmlns="" xmlns:a16="http://schemas.microsoft.com/office/drawing/2014/main" id="{00000000-0008-0000-0500-00007E000000}"/>
            </a:ext>
          </a:extLst>
        </xdr:cNvPr>
        <xdr:cNvSpPr/>
      </xdr:nvSpPr>
      <xdr:spPr>
        <a:xfrm>
          <a:off x="2571750" y="72961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46990</xdr:rowOff>
    </xdr:from>
    <xdr:ext cx="755015" cy="25971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2279650" y="7065010"/>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4828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4940300" y="78498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4828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4349750" y="78498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48285"/>
    <xdr:sp macro="" textlink="">
      <xdr:nvSpPr>
        <xdr:cNvPr id="130" name="テキスト ボックス 129">
          <a:extLst>
            <a:ext uri="{FF2B5EF4-FFF2-40B4-BE49-F238E27FC236}">
              <a16:creationId xmlns="" xmlns:a16="http://schemas.microsoft.com/office/drawing/2014/main" id="{00000000-0008-0000-0500-000082000000}"/>
            </a:ext>
          </a:extLst>
        </xdr:cNvPr>
        <xdr:cNvSpPr txBox="1"/>
      </xdr:nvSpPr>
      <xdr:spPr>
        <a:xfrm>
          <a:off x="3727450" y="78498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48285"/>
    <xdr:sp macro="" textlink="">
      <xdr:nvSpPr>
        <xdr:cNvPr id="131" name="テキスト ボックス 130">
          <a:extLst>
            <a:ext uri="{FF2B5EF4-FFF2-40B4-BE49-F238E27FC236}">
              <a16:creationId xmlns="" xmlns:a16="http://schemas.microsoft.com/office/drawing/2014/main" id="{00000000-0008-0000-0500-000083000000}"/>
            </a:ext>
          </a:extLst>
        </xdr:cNvPr>
        <xdr:cNvSpPr txBox="1"/>
      </xdr:nvSpPr>
      <xdr:spPr>
        <a:xfrm>
          <a:off x="3086100" y="78498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4828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2463800" y="784987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37</xdr:row>
      <xdr:rowOff>317500</xdr:rowOff>
    </xdr:from>
    <xdr:to>
      <xdr:col>29</xdr:col>
      <xdr:colOff>171450</xdr:colOff>
      <xdr:row>38</xdr:row>
      <xdr:rowOff>73025</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a:xfrm>
          <a:off x="5048250" y="7335520"/>
          <a:ext cx="95250" cy="984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288925</xdr:rowOff>
    </xdr:from>
    <xdr:ext cx="762000" cy="251460"/>
    <xdr:sp macro="" textlink="">
      <xdr:nvSpPr>
        <xdr:cNvPr id="134" name="人口1人当たり決算額の推移該当値テキスト445">
          <a:extLst>
            <a:ext uri="{FF2B5EF4-FFF2-40B4-BE49-F238E27FC236}">
              <a16:creationId xmlns="" xmlns:a16="http://schemas.microsoft.com/office/drawing/2014/main" id="{00000000-0008-0000-0500-000086000000}"/>
            </a:ext>
          </a:extLst>
        </xdr:cNvPr>
        <xdr:cNvSpPr txBox="1"/>
      </xdr:nvSpPr>
      <xdr:spPr>
        <a:xfrm>
          <a:off x="5168900" y="73069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16,699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300990</xdr:rowOff>
    </xdr:from>
    <xdr:to>
      <xdr:col>26</xdr:col>
      <xdr:colOff>101600</xdr:colOff>
      <xdr:row>38</xdr:row>
      <xdr:rowOff>57150</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a:xfrm>
          <a:off x="4457700" y="731901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41910</xdr:rowOff>
    </xdr:from>
    <xdr:ext cx="729615" cy="25336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4165600" y="7402830"/>
          <a:ext cx="7296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20,930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266065</xdr:rowOff>
    </xdr:from>
    <xdr:to>
      <xdr:col>22</xdr:col>
      <xdr:colOff>165100</xdr:colOff>
      <xdr:row>38</xdr:row>
      <xdr:rowOff>24130</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a:xfrm>
          <a:off x="3835400" y="72840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34925</xdr:rowOff>
    </xdr:from>
    <xdr:ext cx="762000" cy="25971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3543300" y="70529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30,063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282575</xdr:rowOff>
    </xdr:from>
    <xdr:to>
      <xdr:col>19</xdr:col>
      <xdr:colOff>38100</xdr:colOff>
      <xdr:row>38</xdr:row>
      <xdr:rowOff>38735</xdr:rowOff>
    </xdr:to>
    <xdr:sp macro="" textlink="">
      <xdr:nvSpPr>
        <xdr:cNvPr id="139" name="楕円 138">
          <a:extLst>
            <a:ext uri="{FF2B5EF4-FFF2-40B4-BE49-F238E27FC236}">
              <a16:creationId xmlns="" xmlns:a16="http://schemas.microsoft.com/office/drawing/2014/main" id="{00000000-0008-0000-0500-00008B000000}"/>
            </a:ext>
          </a:extLst>
        </xdr:cNvPr>
        <xdr:cNvSpPr/>
      </xdr:nvSpPr>
      <xdr:spPr>
        <a:xfrm>
          <a:off x="3213100" y="7300595"/>
          <a:ext cx="825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38</xdr:row>
      <xdr:rowOff>24130</xdr:rowOff>
    </xdr:from>
    <xdr:ext cx="762000" cy="252730"/>
    <xdr:sp macro="" textlink="">
      <xdr:nvSpPr>
        <xdr:cNvPr id="140" name="テキスト ボックス 139">
          <a:extLst>
            <a:ext uri="{FF2B5EF4-FFF2-40B4-BE49-F238E27FC236}">
              <a16:creationId xmlns="" xmlns:a16="http://schemas.microsoft.com/office/drawing/2014/main" id="{00000000-0008-0000-0500-00008C000000}"/>
            </a:ext>
          </a:extLst>
        </xdr:cNvPr>
        <xdr:cNvSpPr txBox="1"/>
      </xdr:nvSpPr>
      <xdr:spPr>
        <a:xfrm>
          <a:off x="2914650" y="73850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299720</xdr:rowOff>
    </xdr:from>
    <xdr:to>
      <xdr:col>15</xdr:col>
      <xdr:colOff>101600</xdr:colOff>
      <xdr:row>38</xdr:row>
      <xdr:rowOff>56515</xdr:rowOff>
    </xdr:to>
    <xdr:sp macro="" textlink="">
      <xdr:nvSpPr>
        <xdr:cNvPr id="141" name="楕円 140">
          <a:extLst>
            <a:ext uri="{FF2B5EF4-FFF2-40B4-BE49-F238E27FC236}">
              <a16:creationId xmlns="" xmlns:a16="http://schemas.microsoft.com/office/drawing/2014/main" id="{00000000-0008-0000-0500-00008D000000}"/>
            </a:ext>
          </a:extLst>
        </xdr:cNvPr>
        <xdr:cNvSpPr/>
      </xdr:nvSpPr>
      <xdr:spPr>
        <a:xfrm>
          <a:off x="2571750" y="731774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41275</xdr:rowOff>
    </xdr:from>
    <xdr:ext cx="755015" cy="252730"/>
    <xdr:sp macro="" textlink="">
      <xdr:nvSpPr>
        <xdr:cNvPr id="142" name="テキスト ボックス 141">
          <a:extLst>
            <a:ext uri="{FF2B5EF4-FFF2-40B4-BE49-F238E27FC236}">
              <a16:creationId xmlns="" xmlns:a16="http://schemas.microsoft.com/office/drawing/2014/main" id="{00000000-0008-0000-0500-00008E000000}"/>
            </a:ext>
          </a:extLst>
        </xdr:cNvPr>
        <xdr:cNvSpPr txBox="1"/>
      </xdr:nvSpPr>
      <xdr:spPr>
        <a:xfrm>
          <a:off x="2279650" y="7402195"/>
          <a:ext cx="7550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21,249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73025</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577850" y="127000"/>
          <a:ext cx="114236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17780</xdr:rowOff>
    </xdr:from>
    <xdr:to>
      <xdr:col>120</xdr:col>
      <xdr:colOff>114300</xdr:colOff>
      <xdr:row>4</xdr:row>
      <xdr:rowOff>60325</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7145000" y="189230"/>
          <a:ext cx="3543300" cy="5454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41910</xdr:rowOff>
    </xdr:from>
    <xdr:to>
      <xdr:col>120</xdr:col>
      <xdr:colOff>88900</xdr:colOff>
      <xdr:row>4</xdr:row>
      <xdr:rowOff>36830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7164050" y="213360"/>
          <a:ext cx="349885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67310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7189450" y="238760"/>
          <a:ext cx="3441700" cy="4356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福岡県うきは市</a:t>
          </a:r>
        </a:p>
      </xdr:txBody>
    </xdr:sp>
    <xdr:clientData/>
  </xdr:twoCellAnchor>
  <xdr:twoCellAnchor>
    <xdr:from>
      <xdr:col>85</xdr:col>
      <xdr:colOff>63500</xdr:colOff>
      <xdr:row>1</xdr:row>
      <xdr:rowOff>17780</xdr:rowOff>
    </xdr:from>
    <xdr:to>
      <xdr:col>99</xdr:col>
      <xdr:colOff>57150</xdr:colOff>
      <xdr:row>4</xdr:row>
      <xdr:rowOff>60325</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4636750" y="189230"/>
          <a:ext cx="2393950" cy="5454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41910</xdr:rowOff>
    </xdr:from>
    <xdr:to>
      <xdr:col>99</xdr:col>
      <xdr:colOff>38100</xdr:colOff>
      <xdr:row>4</xdr:row>
      <xdr:rowOff>36830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4662150" y="213360"/>
          <a:ext cx="234950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67310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4687550" y="238760"/>
          <a:ext cx="2292350" cy="44831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30480</xdr:rowOff>
    </xdr:from>
    <xdr:to>
      <xdr:col>57</xdr:col>
      <xdr:colOff>0</xdr:colOff>
      <xdr:row>15</xdr:row>
      <xdr:rowOff>91440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685800" y="872490"/>
          <a:ext cx="9086850" cy="173736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60325</xdr:rowOff>
    </xdr:from>
    <xdr:to>
      <xdr:col>12</xdr:col>
      <xdr:colOff>0</xdr:colOff>
      <xdr:row>15</xdr:row>
      <xdr:rowOff>60325</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12800" y="90233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60325</xdr:rowOff>
    </xdr:from>
    <xdr:to>
      <xdr:col>19</xdr:col>
      <xdr:colOff>25400</xdr:colOff>
      <xdr:row>15</xdr:row>
      <xdr:rowOff>60325</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012950" y="90233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28,916
28,613
117.46
19,427,564
18,613,203
690,465
8,780,627
12,500,974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60325</xdr:rowOff>
    </xdr:from>
    <xdr:to>
      <xdr:col>26</xdr:col>
      <xdr:colOff>127000</xdr:colOff>
      <xdr:row>15</xdr:row>
      <xdr:rowOff>60325</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213100" y="90233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78740</xdr:rowOff>
    </xdr:from>
    <xdr:to>
      <xdr:col>37</xdr:col>
      <xdr:colOff>63500</xdr:colOff>
      <xdr:row>10</xdr:row>
      <xdr:rowOff>158750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4584700" y="920750"/>
          <a:ext cx="18224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78740</xdr:rowOff>
    </xdr:from>
    <xdr:to>
      <xdr:col>44</xdr:col>
      <xdr:colOff>0</xdr:colOff>
      <xdr:row>10</xdr:row>
      <xdr:rowOff>158750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6407150" y="920750"/>
          <a:ext cx="11366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91440</xdr:rowOff>
    </xdr:from>
    <xdr:to>
      <xdr:col>47</xdr:col>
      <xdr:colOff>127000</xdr:colOff>
      <xdr:row>11</xdr:row>
      <xdr:rowOff>5715</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7607300" y="933450"/>
          <a:ext cx="57785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114935</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4584700" y="1680210"/>
          <a:ext cx="1822450" cy="6178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114935</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6470650" y="1680210"/>
          <a:ext cx="3429000" cy="6178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30480</xdr:rowOff>
    </xdr:from>
    <xdr:to>
      <xdr:col>66</xdr:col>
      <xdr:colOff>25400</xdr:colOff>
      <xdr:row>11</xdr:row>
      <xdr:rowOff>140335</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9969500" y="872490"/>
          <a:ext cx="1371600" cy="11156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91440</xdr:rowOff>
    </xdr:from>
    <xdr:to>
      <xdr:col>67</xdr:col>
      <xdr:colOff>31750</xdr:colOff>
      <xdr:row>7</xdr:row>
      <xdr:rowOff>5715</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0210800" y="933450"/>
          <a:ext cx="13081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17780</xdr:rowOff>
    </xdr:from>
    <xdr:to>
      <xdr:col>67</xdr:col>
      <xdr:colOff>31750</xdr:colOff>
      <xdr:row>8</xdr:row>
      <xdr:rowOff>96520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0210800" y="1195070"/>
          <a:ext cx="13081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121920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0210800" y="1518285"/>
          <a:ext cx="1308100" cy="619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36830</xdr:rowOff>
    </xdr:from>
    <xdr:to>
      <xdr:col>59</xdr:col>
      <xdr:colOff>127000</xdr:colOff>
      <xdr:row>6</xdr:row>
      <xdr:rowOff>36830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0052050" y="104648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151130</xdr:rowOff>
    </xdr:from>
    <xdr:to>
      <xdr:col>59</xdr:col>
      <xdr:colOff>73025</xdr:colOff>
      <xdr:row>6</xdr:row>
      <xdr:rowOff>85090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0106025" y="9931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78740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0106025" y="1256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146050</xdr:rowOff>
    </xdr:from>
    <xdr:to>
      <xdr:col>59</xdr:col>
      <xdr:colOff>17780</xdr:colOff>
      <xdr:row>9</xdr:row>
      <xdr:rowOff>114935</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0133330" y="149098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146050</xdr:rowOff>
    </xdr:from>
    <xdr:to>
      <xdr:col>59</xdr:col>
      <xdr:colOff>107950</xdr:colOff>
      <xdr:row>8</xdr:row>
      <xdr:rowOff>146050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0071100" y="14909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45720</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0133330" y="1725930"/>
          <a:ext cx="0" cy="13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17780</xdr:rowOff>
    </xdr:from>
    <xdr:to>
      <xdr:col>59</xdr:col>
      <xdr:colOff>107950</xdr:colOff>
      <xdr:row>11</xdr:row>
      <xdr:rowOff>17780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0071100" y="18656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109220</xdr:rowOff>
    </xdr:from>
    <xdr:ext cx="8896350" cy="24447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41350" y="2795270"/>
          <a:ext cx="889635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85090</xdr:rowOff>
    </xdr:from>
    <xdr:ext cx="6046470" cy="241300"/>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41350" y="3106420"/>
          <a:ext cx="60464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60325</xdr:rowOff>
    </xdr:from>
    <xdr:ext cx="8231505" cy="247650"/>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41350" y="3416935"/>
          <a:ext cx="82315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54610</xdr:rowOff>
    </xdr:from>
    <xdr:to>
      <xdr:col>28</xdr:col>
      <xdr:colOff>114300</xdr:colOff>
      <xdr:row>25</xdr:row>
      <xdr:rowOff>30480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685800" y="39141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54610</xdr:rowOff>
    </xdr:from>
    <xdr:to>
      <xdr:col>12</xdr:col>
      <xdr:colOff>127000</xdr:colOff>
      <xdr:row>26</xdr:row>
      <xdr:rowOff>133350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128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85090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128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54610</xdr:rowOff>
    </xdr:from>
    <xdr:to>
      <xdr:col>18</xdr:col>
      <xdr:colOff>0</xdr:colOff>
      <xdr:row>26</xdr:row>
      <xdr:rowOff>133350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7145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85090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7145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54610</xdr:rowOff>
    </xdr:from>
    <xdr:to>
      <xdr:col>24</xdr:col>
      <xdr:colOff>0</xdr:colOff>
      <xdr:row>26</xdr:row>
      <xdr:rowOff>133350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27432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85090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27432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24130</xdr:rowOff>
    </xdr:from>
    <xdr:to>
      <xdr:col>28</xdr:col>
      <xdr:colOff>114300</xdr:colOff>
      <xdr:row>41</xdr:row>
      <xdr:rowOff>78740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685800" y="47218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2900" cy="215265"/>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666750" y="4535805"/>
          <a:ext cx="3429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78740</xdr:rowOff>
    </xdr:from>
    <xdr:to>
      <xdr:col>28</xdr:col>
      <xdr:colOff>114300</xdr:colOff>
      <xdr:row>41</xdr:row>
      <xdr:rowOff>78740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685800" y="6955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106680</xdr:rowOff>
    </xdr:from>
    <xdr:ext cx="241935" cy="241300"/>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474980" y="6816090"/>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94615</xdr:rowOff>
    </xdr:from>
    <xdr:to>
      <xdr:col>28</xdr:col>
      <xdr:colOff>114300</xdr:colOff>
      <xdr:row>39</xdr:row>
      <xdr:rowOff>94615</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685800" y="66363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123190</xdr:rowOff>
    </xdr:from>
    <xdr:ext cx="531495" cy="241300"/>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11455" y="649732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109855</xdr:rowOff>
    </xdr:from>
    <xdr:to>
      <xdr:col>28</xdr:col>
      <xdr:colOff>114300</xdr:colOff>
      <xdr:row>37</xdr:row>
      <xdr:rowOff>109855</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685800" y="63163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137795</xdr:rowOff>
    </xdr:from>
    <xdr:ext cx="531495" cy="24447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11455" y="617664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126365</xdr:rowOff>
    </xdr:from>
    <xdr:to>
      <xdr:col>28</xdr:col>
      <xdr:colOff>114300</xdr:colOff>
      <xdr:row>35</xdr:row>
      <xdr:rowOff>126365</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685800" y="59975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153035</xdr:rowOff>
    </xdr:from>
    <xdr:ext cx="531495" cy="24701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11455" y="5856605"/>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141605</xdr:rowOff>
    </xdr:from>
    <xdr:to>
      <xdr:col>28</xdr:col>
      <xdr:colOff>114300</xdr:colOff>
      <xdr:row>33</xdr:row>
      <xdr:rowOff>141605</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685800" y="5677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5715</xdr:rowOff>
    </xdr:from>
    <xdr:ext cx="595630" cy="247650"/>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370" y="554164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157480</xdr:rowOff>
    </xdr:from>
    <xdr:to>
      <xdr:col>28</xdr:col>
      <xdr:colOff>114300</xdr:colOff>
      <xdr:row>31</xdr:row>
      <xdr:rowOff>157480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685800" y="53581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20955</xdr:rowOff>
    </xdr:from>
    <xdr:ext cx="595630" cy="246380"/>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370" y="522160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7620</xdr:rowOff>
    </xdr:from>
    <xdr:to>
      <xdr:col>28</xdr:col>
      <xdr:colOff>114300</xdr:colOff>
      <xdr:row>30</xdr:row>
      <xdr:rowOff>7620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685800" y="50406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36830</xdr:rowOff>
    </xdr:from>
    <xdr:ext cx="595630" cy="245110"/>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370" y="490220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28</xdr:row>
      <xdr:rowOff>24130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6858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52070</xdr:rowOff>
    </xdr:from>
    <xdr:ext cx="595630" cy="241300"/>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370" y="458216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41</xdr:row>
      <xdr:rowOff>78740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685800" y="47218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62230</xdr:rowOff>
    </xdr:from>
    <xdr:to>
      <xdr:col>24</xdr:col>
      <xdr:colOff>62865</xdr:colOff>
      <xdr:row>38</xdr:row>
      <xdr:rowOff>58420</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176395" y="5262880"/>
          <a:ext cx="127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61595</xdr:rowOff>
    </xdr:from>
    <xdr:ext cx="534670" cy="247650"/>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229100" y="643572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49,213</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58420</xdr:rowOff>
    </xdr:from>
    <xdr:to>
      <xdr:col>24</xdr:col>
      <xdr:colOff>152400</xdr:colOff>
      <xdr:row>38</xdr:row>
      <xdr:rowOff>58420</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108450" y="6432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12700</xdr:rowOff>
    </xdr:from>
    <xdr:ext cx="598805" cy="241300"/>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229100" y="5045710"/>
          <a:ext cx="5988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159,035</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62230</xdr:rowOff>
    </xdr:from>
    <xdr:to>
      <xdr:col>24</xdr:col>
      <xdr:colOff>152400</xdr:colOff>
      <xdr:row>31</xdr:row>
      <xdr:rowOff>62230</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108450" y="52628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36</xdr:row>
      <xdr:rowOff>90170</xdr:rowOff>
    </xdr:from>
    <xdr:to>
      <xdr:col>24</xdr:col>
      <xdr:colOff>63500</xdr:colOff>
      <xdr:row>37</xdr:row>
      <xdr:rowOff>93345</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429000" y="6129020"/>
          <a:ext cx="7493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157480</xdr:rowOff>
    </xdr:from>
    <xdr:ext cx="598805" cy="24447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229100" y="5693410"/>
          <a:ext cx="59880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135255</xdr:rowOff>
    </xdr:from>
    <xdr:to>
      <xdr:col>24</xdr:col>
      <xdr:colOff>114300</xdr:colOff>
      <xdr:row>35</xdr:row>
      <xdr:rowOff>69215</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127500" y="583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88900</xdr:rowOff>
    </xdr:from>
    <xdr:to>
      <xdr:col>19</xdr:col>
      <xdr:colOff>171450</xdr:colOff>
      <xdr:row>37</xdr:row>
      <xdr:rowOff>93345</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a:off x="2622550" y="6295390"/>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71755</xdr:rowOff>
    </xdr:from>
    <xdr:to>
      <xdr:col>20</xdr:col>
      <xdr:colOff>38100</xdr:colOff>
      <xdr:row>36</xdr:row>
      <xdr:rowOff>4445</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384550" y="594296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19685</xdr:rowOff>
    </xdr:from>
    <xdr:ext cx="527685" cy="24701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187065" y="5723255"/>
          <a:ext cx="5276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88900</xdr:rowOff>
    </xdr:from>
    <xdr:to>
      <xdr:col>15</xdr:col>
      <xdr:colOff>50800</xdr:colOff>
      <xdr:row>37</xdr:row>
      <xdr:rowOff>91440</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1828800" y="629539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73025</xdr:rowOff>
    </xdr:from>
    <xdr:to>
      <xdr:col>15</xdr:col>
      <xdr:colOff>101600</xdr:colOff>
      <xdr:row>36</xdr:row>
      <xdr:rowOff>5715</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571750" y="59442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21590</xdr:rowOff>
    </xdr:from>
    <xdr:ext cx="527685" cy="24701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393315" y="5725160"/>
          <a:ext cx="5276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37</xdr:row>
      <xdr:rowOff>91440</xdr:rowOff>
    </xdr:from>
    <xdr:to>
      <xdr:col>10</xdr:col>
      <xdr:colOff>114300</xdr:colOff>
      <xdr:row>37</xdr:row>
      <xdr:rowOff>92075</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028700" y="629793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82550</xdr:rowOff>
    </xdr:from>
    <xdr:to>
      <xdr:col>10</xdr:col>
      <xdr:colOff>165100</xdr:colOff>
      <xdr:row>36</xdr:row>
      <xdr:rowOff>15875</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778000" y="5953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31115</xdr:rowOff>
    </xdr:from>
    <xdr:ext cx="534670" cy="24066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580515" y="5734685"/>
          <a:ext cx="5346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89535</xdr:rowOff>
    </xdr:from>
    <xdr:to>
      <xdr:col>6</xdr:col>
      <xdr:colOff>38100</xdr:colOff>
      <xdr:row>36</xdr:row>
      <xdr:rowOff>22225</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984250" y="596074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38735</xdr:rowOff>
    </xdr:from>
    <xdr:ext cx="527685" cy="24701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786765" y="5742305"/>
          <a:ext cx="5276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76200</xdr:rowOff>
    </xdr:from>
    <xdr:ext cx="762000" cy="24701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0068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76200</xdr:rowOff>
    </xdr:from>
    <xdr:ext cx="762000" cy="24701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2575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76200</xdr:rowOff>
    </xdr:from>
    <xdr:ext cx="755015" cy="24701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451100" y="69532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76200</xdr:rowOff>
    </xdr:from>
    <xdr:ext cx="762000" cy="24701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6573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76200</xdr:rowOff>
    </xdr:from>
    <xdr:ext cx="762000" cy="24701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8572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40640</xdr:rowOff>
    </xdr:from>
    <xdr:to>
      <xdr:col>24</xdr:col>
      <xdr:colOff>114300</xdr:colOff>
      <xdr:row>36</xdr:row>
      <xdr:rowOff>138430</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127500" y="607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20320</xdr:rowOff>
    </xdr:from>
    <xdr:ext cx="534670" cy="24701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229100" y="6059170"/>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77,728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43815</xdr:rowOff>
    </xdr:from>
    <xdr:to>
      <xdr:col>20</xdr:col>
      <xdr:colOff>38100</xdr:colOff>
      <xdr:row>37</xdr:row>
      <xdr:rowOff>141605</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384550" y="625030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132715</xdr:rowOff>
    </xdr:from>
    <xdr:ext cx="527685" cy="24701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187065" y="6339205"/>
          <a:ext cx="5276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39370</xdr:rowOff>
    </xdr:from>
    <xdr:to>
      <xdr:col>15</xdr:col>
      <xdr:colOff>101600</xdr:colOff>
      <xdr:row>37</xdr:row>
      <xdr:rowOff>137160</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571750" y="6245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128905</xdr:rowOff>
    </xdr:from>
    <xdr:ext cx="527685" cy="24447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393315" y="6335395"/>
          <a:ext cx="5276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41910</xdr:rowOff>
    </xdr:from>
    <xdr:to>
      <xdr:col>10</xdr:col>
      <xdr:colOff>165100</xdr:colOff>
      <xdr:row>37</xdr:row>
      <xdr:rowOff>140335</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778000" y="624840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130810</xdr:rowOff>
    </xdr:from>
    <xdr:ext cx="534670" cy="24701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580515" y="6337300"/>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42545</xdr:rowOff>
    </xdr:from>
    <xdr:to>
      <xdr:col>6</xdr:col>
      <xdr:colOff>38100</xdr:colOff>
      <xdr:row>37</xdr:row>
      <xdr:rowOff>140335</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984250" y="624903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131445</xdr:rowOff>
    </xdr:from>
    <xdr:ext cx="527685" cy="24701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786765" y="6337935"/>
          <a:ext cx="5276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54610</xdr:rowOff>
    </xdr:from>
    <xdr:to>
      <xdr:col>28</xdr:col>
      <xdr:colOff>114300</xdr:colOff>
      <xdr:row>45</xdr:row>
      <xdr:rowOff>30480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685800" y="72669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54610</xdr:rowOff>
    </xdr:from>
    <xdr:to>
      <xdr:col>12</xdr:col>
      <xdr:colOff>127000</xdr:colOff>
      <xdr:row>46</xdr:row>
      <xdr:rowOff>133350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128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85090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128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54610</xdr:rowOff>
    </xdr:from>
    <xdr:to>
      <xdr:col>18</xdr:col>
      <xdr:colOff>0</xdr:colOff>
      <xdr:row>46</xdr:row>
      <xdr:rowOff>133350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7145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85090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7145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54610</xdr:rowOff>
    </xdr:from>
    <xdr:to>
      <xdr:col>24</xdr:col>
      <xdr:colOff>0</xdr:colOff>
      <xdr:row>46</xdr:row>
      <xdr:rowOff>133350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27432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85090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27432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63,372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24130</xdr:rowOff>
    </xdr:from>
    <xdr:to>
      <xdr:col>28</xdr:col>
      <xdr:colOff>114300</xdr:colOff>
      <xdr:row>61</xdr:row>
      <xdr:rowOff>78740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685800" y="80746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2900" cy="21526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666750" y="7888605"/>
          <a:ext cx="3429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78740</xdr:rowOff>
    </xdr:from>
    <xdr:to>
      <xdr:col>28</xdr:col>
      <xdr:colOff>114300</xdr:colOff>
      <xdr:row>61</xdr:row>
      <xdr:rowOff>78740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685800" y="10308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94615</xdr:rowOff>
    </xdr:from>
    <xdr:to>
      <xdr:col>28</xdr:col>
      <xdr:colOff>114300</xdr:colOff>
      <xdr:row>59</xdr:row>
      <xdr:rowOff>94615</xdr:rowOff>
    </xdr:to>
    <xdr:cxnSp macro="">
      <xdr:nvCxnSpPr>
        <xdr:cNvPr id="102" name="直線コネクタ 101">
          <a:extLst>
            <a:ext uri="{FF2B5EF4-FFF2-40B4-BE49-F238E27FC236}">
              <a16:creationId xmlns="" xmlns:a16="http://schemas.microsoft.com/office/drawing/2014/main" id="{00000000-0008-0000-0600-000066000000}"/>
            </a:ext>
          </a:extLst>
        </xdr:cNvPr>
        <xdr:cNvCxnSpPr/>
      </xdr:nvCxnSpPr>
      <xdr:spPr>
        <a:xfrm>
          <a:off x="685800" y="9989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123190</xdr:rowOff>
    </xdr:from>
    <xdr:ext cx="241935" cy="241300"/>
    <xdr:sp macro="" textlink="">
      <xdr:nvSpPr>
        <xdr:cNvPr id="103" name="テキスト ボックス 102">
          <a:extLst>
            <a:ext uri="{FF2B5EF4-FFF2-40B4-BE49-F238E27FC236}">
              <a16:creationId xmlns="" xmlns:a16="http://schemas.microsoft.com/office/drawing/2014/main" id="{00000000-0008-0000-0600-000067000000}"/>
            </a:ext>
          </a:extLst>
        </xdr:cNvPr>
        <xdr:cNvSpPr txBox="1"/>
      </xdr:nvSpPr>
      <xdr:spPr>
        <a:xfrm>
          <a:off x="474980" y="9850120"/>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109855</xdr:rowOff>
    </xdr:from>
    <xdr:to>
      <xdr:col>28</xdr:col>
      <xdr:colOff>114300</xdr:colOff>
      <xdr:row>57</xdr:row>
      <xdr:rowOff>109855</xdr:rowOff>
    </xdr:to>
    <xdr:cxnSp macro="">
      <xdr:nvCxnSpPr>
        <xdr:cNvPr id="104" name="直線コネクタ 103">
          <a:extLst>
            <a:ext uri="{FF2B5EF4-FFF2-40B4-BE49-F238E27FC236}">
              <a16:creationId xmlns="" xmlns:a16="http://schemas.microsoft.com/office/drawing/2014/main" id="{00000000-0008-0000-0600-000068000000}"/>
            </a:ext>
          </a:extLst>
        </xdr:cNvPr>
        <xdr:cNvCxnSpPr/>
      </xdr:nvCxnSpPr>
      <xdr:spPr>
        <a:xfrm>
          <a:off x="685800" y="96691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137795</xdr:rowOff>
    </xdr:from>
    <xdr:ext cx="595630" cy="244475"/>
    <xdr:sp macro="" textlink="">
      <xdr:nvSpPr>
        <xdr:cNvPr id="105" name="テキスト ボックス 104">
          <a:extLst>
            <a:ext uri="{FF2B5EF4-FFF2-40B4-BE49-F238E27FC236}">
              <a16:creationId xmlns="" xmlns:a16="http://schemas.microsoft.com/office/drawing/2014/main" id="{00000000-0008-0000-0600-000069000000}"/>
            </a:ext>
          </a:extLst>
        </xdr:cNvPr>
        <xdr:cNvSpPr txBox="1"/>
      </xdr:nvSpPr>
      <xdr:spPr>
        <a:xfrm>
          <a:off x="166370" y="952944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126365</xdr:rowOff>
    </xdr:from>
    <xdr:to>
      <xdr:col>28</xdr:col>
      <xdr:colOff>114300</xdr:colOff>
      <xdr:row>55</xdr:row>
      <xdr:rowOff>126365</xdr:rowOff>
    </xdr:to>
    <xdr:cxnSp macro="">
      <xdr:nvCxnSpPr>
        <xdr:cNvPr id="106" name="直線コネクタ 105">
          <a:extLst>
            <a:ext uri="{FF2B5EF4-FFF2-40B4-BE49-F238E27FC236}">
              <a16:creationId xmlns="" xmlns:a16="http://schemas.microsoft.com/office/drawing/2014/main" id="{00000000-0008-0000-0600-00006A000000}"/>
            </a:ext>
          </a:extLst>
        </xdr:cNvPr>
        <xdr:cNvCxnSpPr/>
      </xdr:nvCxnSpPr>
      <xdr:spPr>
        <a:xfrm>
          <a:off x="685800" y="9350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153035</xdr:rowOff>
    </xdr:from>
    <xdr:ext cx="595630" cy="247015"/>
    <xdr:sp macro="" textlink="">
      <xdr:nvSpPr>
        <xdr:cNvPr id="107" name="テキスト ボックス 106">
          <a:extLst>
            <a:ext uri="{FF2B5EF4-FFF2-40B4-BE49-F238E27FC236}">
              <a16:creationId xmlns="" xmlns:a16="http://schemas.microsoft.com/office/drawing/2014/main" id="{00000000-0008-0000-0600-00006B000000}"/>
            </a:ext>
          </a:extLst>
        </xdr:cNvPr>
        <xdr:cNvSpPr txBox="1"/>
      </xdr:nvSpPr>
      <xdr:spPr>
        <a:xfrm>
          <a:off x="166370" y="9209405"/>
          <a:ext cx="5956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141605</xdr:rowOff>
    </xdr:from>
    <xdr:to>
      <xdr:col>28</xdr:col>
      <xdr:colOff>114300</xdr:colOff>
      <xdr:row>53</xdr:row>
      <xdr:rowOff>141605</xdr:rowOff>
    </xdr:to>
    <xdr:cxnSp macro="">
      <xdr:nvCxnSpPr>
        <xdr:cNvPr id="108" name="直線コネクタ 107">
          <a:extLst>
            <a:ext uri="{FF2B5EF4-FFF2-40B4-BE49-F238E27FC236}">
              <a16:creationId xmlns="" xmlns:a16="http://schemas.microsoft.com/office/drawing/2014/main" id="{00000000-0008-0000-0600-00006C000000}"/>
            </a:ext>
          </a:extLst>
        </xdr:cNvPr>
        <xdr:cNvCxnSpPr/>
      </xdr:nvCxnSpPr>
      <xdr:spPr>
        <a:xfrm>
          <a:off x="685800" y="9030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95630" cy="247650"/>
    <xdr:sp macro="" textlink="">
      <xdr:nvSpPr>
        <xdr:cNvPr id="109" name="テキスト ボックス 108">
          <a:extLst>
            <a:ext uri="{FF2B5EF4-FFF2-40B4-BE49-F238E27FC236}">
              <a16:creationId xmlns="" xmlns:a16="http://schemas.microsoft.com/office/drawing/2014/main" id="{00000000-0008-0000-0600-00006D000000}"/>
            </a:ext>
          </a:extLst>
        </xdr:cNvPr>
        <xdr:cNvSpPr txBox="1"/>
      </xdr:nvSpPr>
      <xdr:spPr>
        <a:xfrm>
          <a:off x="166370" y="889444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157480</xdr:rowOff>
    </xdr:from>
    <xdr:to>
      <xdr:col>28</xdr:col>
      <xdr:colOff>114300</xdr:colOff>
      <xdr:row>51</xdr:row>
      <xdr:rowOff>157480</xdr:rowOff>
    </xdr:to>
    <xdr:cxnSp macro="">
      <xdr:nvCxnSpPr>
        <xdr:cNvPr id="110" name="直線コネクタ 109">
          <a:extLst>
            <a:ext uri="{FF2B5EF4-FFF2-40B4-BE49-F238E27FC236}">
              <a16:creationId xmlns="" xmlns:a16="http://schemas.microsoft.com/office/drawing/2014/main" id="{00000000-0008-0000-0600-00006E000000}"/>
            </a:ext>
          </a:extLst>
        </xdr:cNvPr>
        <xdr:cNvCxnSpPr/>
      </xdr:nvCxnSpPr>
      <xdr:spPr>
        <a:xfrm>
          <a:off x="685800" y="8710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20955</xdr:rowOff>
    </xdr:from>
    <xdr:ext cx="595630" cy="246380"/>
    <xdr:sp macro="" textlink="">
      <xdr:nvSpPr>
        <xdr:cNvPr id="111" name="テキスト ボックス 110">
          <a:extLst>
            <a:ext uri="{FF2B5EF4-FFF2-40B4-BE49-F238E27FC236}">
              <a16:creationId xmlns="" xmlns:a16="http://schemas.microsoft.com/office/drawing/2014/main" id="{00000000-0008-0000-0600-00006F000000}"/>
            </a:ext>
          </a:extLst>
        </xdr:cNvPr>
        <xdr:cNvSpPr txBox="1"/>
      </xdr:nvSpPr>
      <xdr:spPr>
        <a:xfrm>
          <a:off x="166370" y="857440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7620</xdr:rowOff>
    </xdr:from>
    <xdr:to>
      <xdr:col>28</xdr:col>
      <xdr:colOff>114300</xdr:colOff>
      <xdr:row>50</xdr:row>
      <xdr:rowOff>7620</xdr:rowOff>
    </xdr:to>
    <xdr:cxnSp macro="">
      <xdr:nvCxnSpPr>
        <xdr:cNvPr id="112" name="直線コネクタ 111">
          <a:extLst>
            <a:ext uri="{FF2B5EF4-FFF2-40B4-BE49-F238E27FC236}">
              <a16:creationId xmlns="" xmlns:a16="http://schemas.microsoft.com/office/drawing/2014/main" id="{00000000-0008-0000-0600-000070000000}"/>
            </a:ext>
          </a:extLst>
        </xdr:cNvPr>
        <xdr:cNvCxnSpPr/>
      </xdr:nvCxnSpPr>
      <xdr:spPr>
        <a:xfrm>
          <a:off x="685800" y="83934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36830</xdr:rowOff>
    </xdr:from>
    <xdr:ext cx="595630" cy="245110"/>
    <xdr:sp macro="" textlink="">
      <xdr:nvSpPr>
        <xdr:cNvPr id="113" name="テキスト ボックス 112">
          <a:extLst>
            <a:ext uri="{FF2B5EF4-FFF2-40B4-BE49-F238E27FC236}">
              <a16:creationId xmlns="" xmlns:a16="http://schemas.microsoft.com/office/drawing/2014/main" id="{00000000-0008-0000-0600-000071000000}"/>
            </a:ext>
          </a:extLst>
        </xdr:cNvPr>
        <xdr:cNvSpPr txBox="1"/>
      </xdr:nvSpPr>
      <xdr:spPr>
        <a:xfrm>
          <a:off x="166370" y="825500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48</xdr:row>
      <xdr:rowOff>24130</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a:off x="6858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52070</xdr:rowOff>
    </xdr:from>
    <xdr:ext cx="595630" cy="241300"/>
    <xdr:sp macro="" textlink="">
      <xdr:nvSpPr>
        <xdr:cNvPr id="115" name="テキスト ボックス 114">
          <a:extLst>
            <a:ext uri="{FF2B5EF4-FFF2-40B4-BE49-F238E27FC236}">
              <a16:creationId xmlns="" xmlns:a16="http://schemas.microsoft.com/office/drawing/2014/main" id="{00000000-0008-0000-0600-000073000000}"/>
            </a:ext>
          </a:extLst>
        </xdr:cNvPr>
        <xdr:cNvSpPr txBox="1"/>
      </xdr:nvSpPr>
      <xdr:spPr>
        <a:xfrm>
          <a:off x="166370" y="793496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61</xdr:row>
      <xdr:rowOff>78740</xdr:rowOff>
    </xdr:to>
    <xdr:sp macro="" textlink="">
      <xdr:nvSpPr>
        <xdr:cNvPr id="116" name="物件費グラフ枠">
          <a:extLst>
            <a:ext uri="{FF2B5EF4-FFF2-40B4-BE49-F238E27FC236}">
              <a16:creationId xmlns="" xmlns:a16="http://schemas.microsoft.com/office/drawing/2014/main" id="{00000000-0008-0000-0600-000074000000}"/>
            </a:ext>
          </a:extLst>
        </xdr:cNvPr>
        <xdr:cNvSpPr/>
      </xdr:nvSpPr>
      <xdr:spPr>
        <a:xfrm>
          <a:off x="685800" y="80746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38735</xdr:rowOff>
    </xdr:from>
    <xdr:to>
      <xdr:col>24</xdr:col>
      <xdr:colOff>62865</xdr:colOff>
      <xdr:row>58</xdr:row>
      <xdr:rowOff>133985</xdr:rowOff>
    </xdr:to>
    <xdr:cxnSp macro="">
      <xdr:nvCxnSpPr>
        <xdr:cNvPr id="117" name="直線コネクタ 116">
          <a:extLst>
            <a:ext uri="{FF2B5EF4-FFF2-40B4-BE49-F238E27FC236}">
              <a16:creationId xmlns="" xmlns:a16="http://schemas.microsoft.com/office/drawing/2014/main" id="{00000000-0008-0000-0600-000075000000}"/>
            </a:ext>
          </a:extLst>
        </xdr:cNvPr>
        <xdr:cNvCxnSpPr/>
      </xdr:nvCxnSpPr>
      <xdr:spPr>
        <a:xfrm flipV="1">
          <a:off x="4176395" y="8424545"/>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137795</xdr:rowOff>
    </xdr:from>
    <xdr:ext cx="534670" cy="244475"/>
    <xdr:sp macro="" textlink="">
      <xdr:nvSpPr>
        <xdr:cNvPr id="118" name="物件費最小値テキスト">
          <a:extLst>
            <a:ext uri="{FF2B5EF4-FFF2-40B4-BE49-F238E27FC236}">
              <a16:creationId xmlns="" xmlns:a16="http://schemas.microsoft.com/office/drawing/2014/main" id="{00000000-0008-0000-0600-000076000000}"/>
            </a:ext>
          </a:extLst>
        </xdr:cNvPr>
        <xdr:cNvSpPr txBox="1"/>
      </xdr:nvSpPr>
      <xdr:spPr>
        <a:xfrm>
          <a:off x="4229100" y="986472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39,895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133985</xdr:rowOff>
    </xdr:from>
    <xdr:to>
      <xdr:col>24</xdr:col>
      <xdr:colOff>152400</xdr:colOff>
      <xdr:row>58</xdr:row>
      <xdr:rowOff>133985</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a:off x="4108450" y="98609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151130</xdr:rowOff>
    </xdr:from>
    <xdr:ext cx="598805" cy="247015"/>
    <xdr:sp macro="" textlink="">
      <xdr:nvSpPr>
        <xdr:cNvPr id="120" name="物件費最大値テキスト">
          <a:extLst>
            <a:ext uri="{FF2B5EF4-FFF2-40B4-BE49-F238E27FC236}">
              <a16:creationId xmlns="" xmlns:a16="http://schemas.microsoft.com/office/drawing/2014/main" id="{00000000-0008-0000-0600-000078000000}"/>
            </a:ext>
          </a:extLst>
        </xdr:cNvPr>
        <xdr:cNvSpPr txBox="1"/>
      </xdr:nvSpPr>
      <xdr:spPr>
        <a:xfrm>
          <a:off x="4229100" y="8201660"/>
          <a:ext cx="598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490,340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38735</xdr:rowOff>
    </xdr:from>
    <xdr:to>
      <xdr:col>24</xdr:col>
      <xdr:colOff>152400</xdr:colOff>
      <xdr:row>50</xdr:row>
      <xdr:rowOff>38735</xdr:rowOff>
    </xdr:to>
    <xdr:cxnSp macro="">
      <xdr:nvCxnSpPr>
        <xdr:cNvPr id="121" name="直線コネクタ 120">
          <a:extLst>
            <a:ext uri="{FF2B5EF4-FFF2-40B4-BE49-F238E27FC236}">
              <a16:creationId xmlns="" xmlns:a16="http://schemas.microsoft.com/office/drawing/2014/main" id="{00000000-0008-0000-0600-000079000000}"/>
            </a:ext>
          </a:extLst>
        </xdr:cNvPr>
        <xdr:cNvCxnSpPr/>
      </xdr:nvCxnSpPr>
      <xdr:spPr>
        <a:xfrm>
          <a:off x="4108450" y="84245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58</xdr:row>
      <xdr:rowOff>28575</xdr:rowOff>
    </xdr:from>
    <xdr:to>
      <xdr:col>24</xdr:col>
      <xdr:colOff>63500</xdr:colOff>
      <xdr:row>58</xdr:row>
      <xdr:rowOff>28575</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flipV="1">
          <a:off x="3429000" y="975550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112395</xdr:rowOff>
    </xdr:from>
    <xdr:ext cx="534670" cy="247650"/>
    <xdr:sp macro="" textlink="">
      <xdr:nvSpPr>
        <xdr:cNvPr id="123" name="物件費平均値テキスト">
          <a:extLst>
            <a:ext uri="{FF2B5EF4-FFF2-40B4-BE49-F238E27FC236}">
              <a16:creationId xmlns="" xmlns:a16="http://schemas.microsoft.com/office/drawing/2014/main" id="{00000000-0008-0000-0600-00007B000000}"/>
            </a:ext>
          </a:extLst>
        </xdr:cNvPr>
        <xdr:cNvSpPr txBox="1"/>
      </xdr:nvSpPr>
      <xdr:spPr>
        <a:xfrm>
          <a:off x="4229100" y="9504045"/>
          <a:ext cx="53467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90805</xdr:rowOff>
    </xdr:from>
    <xdr:to>
      <xdr:col>24</xdr:col>
      <xdr:colOff>114300</xdr:colOff>
      <xdr:row>58</xdr:row>
      <xdr:rowOff>23495</xdr:rowOff>
    </xdr:to>
    <xdr:sp macro="" textlink="">
      <xdr:nvSpPr>
        <xdr:cNvPr id="124" name="フローチャート: 判断 123">
          <a:extLst>
            <a:ext uri="{FF2B5EF4-FFF2-40B4-BE49-F238E27FC236}">
              <a16:creationId xmlns="" xmlns:a16="http://schemas.microsoft.com/office/drawing/2014/main" id="{00000000-0008-0000-0600-00007C000000}"/>
            </a:ext>
          </a:extLst>
        </xdr:cNvPr>
        <xdr:cNvSpPr/>
      </xdr:nvSpPr>
      <xdr:spPr>
        <a:xfrm>
          <a:off x="4127500" y="96500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28575</xdr:rowOff>
    </xdr:from>
    <xdr:to>
      <xdr:col>19</xdr:col>
      <xdr:colOff>171450</xdr:colOff>
      <xdr:row>58</xdr:row>
      <xdr:rowOff>38735</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622550" y="9755505"/>
          <a:ext cx="8064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100965</xdr:rowOff>
    </xdr:from>
    <xdr:to>
      <xdr:col>20</xdr:col>
      <xdr:colOff>38100</xdr:colOff>
      <xdr:row>58</xdr:row>
      <xdr:rowOff>34290</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3384550" y="966025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50165</xdr:rowOff>
    </xdr:from>
    <xdr:ext cx="527685" cy="241300"/>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3187065" y="9441815"/>
          <a:ext cx="52768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38735</xdr:rowOff>
    </xdr:from>
    <xdr:to>
      <xdr:col>15</xdr:col>
      <xdr:colOff>50800</xdr:colOff>
      <xdr:row>58</xdr:row>
      <xdr:rowOff>39370</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1828800" y="9765665"/>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120650</xdr:rowOff>
    </xdr:from>
    <xdr:to>
      <xdr:col>15</xdr:col>
      <xdr:colOff>101600</xdr:colOff>
      <xdr:row>58</xdr:row>
      <xdr:rowOff>53975</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2571750" y="9679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70485</xdr:rowOff>
    </xdr:from>
    <xdr:ext cx="527685" cy="241300"/>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2393315" y="9462135"/>
          <a:ext cx="52768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58</xdr:row>
      <xdr:rowOff>39370</xdr:rowOff>
    </xdr:from>
    <xdr:to>
      <xdr:col>10</xdr:col>
      <xdr:colOff>114300</xdr:colOff>
      <xdr:row>58</xdr:row>
      <xdr:rowOff>50165</xdr:rowOff>
    </xdr:to>
    <xdr:cxnSp macro="">
      <xdr:nvCxnSpPr>
        <xdr:cNvPr id="131" name="直線コネクタ 130">
          <a:extLst>
            <a:ext uri="{FF2B5EF4-FFF2-40B4-BE49-F238E27FC236}">
              <a16:creationId xmlns="" xmlns:a16="http://schemas.microsoft.com/office/drawing/2014/main" id="{00000000-0008-0000-0600-000083000000}"/>
            </a:ext>
          </a:extLst>
        </xdr:cNvPr>
        <xdr:cNvCxnSpPr/>
      </xdr:nvCxnSpPr>
      <xdr:spPr>
        <a:xfrm flipV="1">
          <a:off x="1028700" y="9766300"/>
          <a:ext cx="8001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132080</xdr:rowOff>
    </xdr:from>
    <xdr:to>
      <xdr:col>10</xdr:col>
      <xdr:colOff>165100</xdr:colOff>
      <xdr:row>58</xdr:row>
      <xdr:rowOff>66040</xdr:rowOff>
    </xdr:to>
    <xdr:sp macro="" textlink="">
      <xdr:nvSpPr>
        <xdr:cNvPr id="132" name="フローチャート: 判断 131">
          <a:extLst>
            <a:ext uri="{FF2B5EF4-FFF2-40B4-BE49-F238E27FC236}">
              <a16:creationId xmlns="" xmlns:a16="http://schemas.microsoft.com/office/drawing/2014/main" id="{00000000-0008-0000-0600-000084000000}"/>
            </a:ext>
          </a:extLst>
        </xdr:cNvPr>
        <xdr:cNvSpPr/>
      </xdr:nvSpPr>
      <xdr:spPr>
        <a:xfrm>
          <a:off x="17780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81280</xdr:rowOff>
    </xdr:from>
    <xdr:ext cx="534670" cy="24828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1580515" y="947293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137795</xdr:rowOff>
    </xdr:from>
    <xdr:to>
      <xdr:col>6</xdr:col>
      <xdr:colOff>38100</xdr:colOff>
      <xdr:row>58</xdr:row>
      <xdr:rowOff>71755</xdr:rowOff>
    </xdr:to>
    <xdr:sp macro="" textlink="">
      <xdr:nvSpPr>
        <xdr:cNvPr id="134" name="フローチャート: 判断 133">
          <a:extLst>
            <a:ext uri="{FF2B5EF4-FFF2-40B4-BE49-F238E27FC236}">
              <a16:creationId xmlns="" xmlns:a16="http://schemas.microsoft.com/office/drawing/2014/main" id="{00000000-0008-0000-0600-000086000000}"/>
            </a:ext>
          </a:extLst>
        </xdr:cNvPr>
        <xdr:cNvSpPr/>
      </xdr:nvSpPr>
      <xdr:spPr>
        <a:xfrm>
          <a:off x="984250" y="96970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86995</xdr:rowOff>
    </xdr:from>
    <xdr:ext cx="527685" cy="24066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786765" y="9478645"/>
          <a:ext cx="52768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76200</xdr:rowOff>
    </xdr:from>
    <xdr:ext cx="762000" cy="24701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40068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76200</xdr:rowOff>
    </xdr:from>
    <xdr:ext cx="762000" cy="24701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32575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76200</xdr:rowOff>
    </xdr:from>
    <xdr:ext cx="755015" cy="24701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2451100" y="103060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76200</xdr:rowOff>
    </xdr:from>
    <xdr:ext cx="762000" cy="24701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16573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76200</xdr:rowOff>
    </xdr:from>
    <xdr:ext cx="762000" cy="24701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8572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143510</xdr:rowOff>
    </xdr:from>
    <xdr:to>
      <xdr:col>24</xdr:col>
      <xdr:colOff>114300</xdr:colOff>
      <xdr:row>58</xdr:row>
      <xdr:rowOff>76200</xdr:rowOff>
    </xdr:to>
    <xdr:sp macro="" textlink="">
      <xdr:nvSpPr>
        <xdr:cNvPr id="141" name="楕円 140">
          <a:extLst>
            <a:ext uri="{FF2B5EF4-FFF2-40B4-BE49-F238E27FC236}">
              <a16:creationId xmlns="" xmlns:a16="http://schemas.microsoft.com/office/drawing/2014/main" id="{00000000-0008-0000-0600-00008D000000}"/>
            </a:ext>
          </a:extLst>
        </xdr:cNvPr>
        <xdr:cNvSpPr/>
      </xdr:nvSpPr>
      <xdr:spPr>
        <a:xfrm>
          <a:off x="4127500" y="97028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70485</xdr:rowOff>
    </xdr:from>
    <xdr:ext cx="534670" cy="241300"/>
    <xdr:sp macro="" textlink="">
      <xdr:nvSpPr>
        <xdr:cNvPr id="142" name="物件費該当値テキスト">
          <a:extLst>
            <a:ext uri="{FF2B5EF4-FFF2-40B4-BE49-F238E27FC236}">
              <a16:creationId xmlns="" xmlns:a16="http://schemas.microsoft.com/office/drawing/2014/main" id="{00000000-0008-0000-0600-00008E000000}"/>
            </a:ext>
          </a:extLst>
        </xdr:cNvPr>
        <xdr:cNvSpPr txBox="1"/>
      </xdr:nvSpPr>
      <xdr:spPr>
        <a:xfrm>
          <a:off x="4229100" y="9629775"/>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73,895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143510</xdr:rowOff>
    </xdr:from>
    <xdr:to>
      <xdr:col>20</xdr:col>
      <xdr:colOff>38100</xdr:colOff>
      <xdr:row>58</xdr:row>
      <xdr:rowOff>76200</xdr:rowOff>
    </xdr:to>
    <xdr:sp macro="" textlink="">
      <xdr:nvSpPr>
        <xdr:cNvPr id="143" name="楕円 142">
          <a:extLst>
            <a:ext uri="{FF2B5EF4-FFF2-40B4-BE49-F238E27FC236}">
              <a16:creationId xmlns="" xmlns:a16="http://schemas.microsoft.com/office/drawing/2014/main" id="{00000000-0008-0000-0600-00008F000000}"/>
            </a:ext>
          </a:extLst>
        </xdr:cNvPr>
        <xdr:cNvSpPr/>
      </xdr:nvSpPr>
      <xdr:spPr>
        <a:xfrm>
          <a:off x="3384550" y="970280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68580</xdr:rowOff>
    </xdr:from>
    <xdr:ext cx="527685" cy="241300"/>
    <xdr:sp macro="" textlink="">
      <xdr:nvSpPr>
        <xdr:cNvPr id="144" name="テキスト ボックス 143">
          <a:extLst>
            <a:ext uri="{FF2B5EF4-FFF2-40B4-BE49-F238E27FC236}">
              <a16:creationId xmlns="" xmlns:a16="http://schemas.microsoft.com/office/drawing/2014/main" id="{00000000-0008-0000-0600-000090000000}"/>
            </a:ext>
          </a:extLst>
        </xdr:cNvPr>
        <xdr:cNvSpPr txBox="1"/>
      </xdr:nvSpPr>
      <xdr:spPr>
        <a:xfrm>
          <a:off x="3187065" y="9795510"/>
          <a:ext cx="52768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153670</xdr:rowOff>
    </xdr:from>
    <xdr:to>
      <xdr:col>15</xdr:col>
      <xdr:colOff>101600</xdr:colOff>
      <xdr:row>58</xdr:row>
      <xdr:rowOff>87630</xdr:rowOff>
    </xdr:to>
    <xdr:sp macro="" textlink="">
      <xdr:nvSpPr>
        <xdr:cNvPr id="145" name="楕円 144">
          <a:extLst>
            <a:ext uri="{FF2B5EF4-FFF2-40B4-BE49-F238E27FC236}">
              <a16:creationId xmlns="" xmlns:a16="http://schemas.microsoft.com/office/drawing/2014/main" id="{00000000-0008-0000-0600-000091000000}"/>
            </a:ext>
          </a:extLst>
        </xdr:cNvPr>
        <xdr:cNvSpPr/>
      </xdr:nvSpPr>
      <xdr:spPr>
        <a:xfrm>
          <a:off x="2571750" y="97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78740</xdr:rowOff>
    </xdr:from>
    <xdr:ext cx="527685" cy="248285"/>
    <xdr:sp macro="" textlink="">
      <xdr:nvSpPr>
        <xdr:cNvPr id="146" name="テキスト ボックス 145">
          <a:extLst>
            <a:ext uri="{FF2B5EF4-FFF2-40B4-BE49-F238E27FC236}">
              <a16:creationId xmlns="" xmlns:a16="http://schemas.microsoft.com/office/drawing/2014/main" id="{00000000-0008-0000-0600-000092000000}"/>
            </a:ext>
          </a:extLst>
        </xdr:cNvPr>
        <xdr:cNvSpPr txBox="1"/>
      </xdr:nvSpPr>
      <xdr:spPr>
        <a:xfrm>
          <a:off x="2393315" y="9805670"/>
          <a:ext cx="5276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155575</xdr:rowOff>
    </xdr:from>
    <xdr:to>
      <xdr:col>10</xdr:col>
      <xdr:colOff>165100</xdr:colOff>
      <xdr:row>58</xdr:row>
      <xdr:rowOff>88900</xdr:rowOff>
    </xdr:to>
    <xdr:sp macro="" textlink="">
      <xdr:nvSpPr>
        <xdr:cNvPr id="147" name="楕円 146">
          <a:extLst>
            <a:ext uri="{FF2B5EF4-FFF2-40B4-BE49-F238E27FC236}">
              <a16:creationId xmlns="" xmlns:a16="http://schemas.microsoft.com/office/drawing/2014/main" id="{00000000-0008-0000-0600-000093000000}"/>
            </a:ext>
          </a:extLst>
        </xdr:cNvPr>
        <xdr:cNvSpPr/>
      </xdr:nvSpPr>
      <xdr:spPr>
        <a:xfrm>
          <a:off x="1778000" y="97148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80010</xdr:rowOff>
    </xdr:from>
    <xdr:ext cx="534670" cy="248285"/>
    <xdr:sp macro="" textlink="">
      <xdr:nvSpPr>
        <xdr:cNvPr id="148" name="テキスト ボックス 147">
          <a:extLst>
            <a:ext uri="{FF2B5EF4-FFF2-40B4-BE49-F238E27FC236}">
              <a16:creationId xmlns="" xmlns:a16="http://schemas.microsoft.com/office/drawing/2014/main" id="{00000000-0008-0000-0600-000094000000}"/>
            </a:ext>
          </a:extLst>
        </xdr:cNvPr>
        <xdr:cNvSpPr txBox="1"/>
      </xdr:nvSpPr>
      <xdr:spPr>
        <a:xfrm>
          <a:off x="1580515" y="980694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69,866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635</xdr:rowOff>
    </xdr:from>
    <xdr:to>
      <xdr:col>6</xdr:col>
      <xdr:colOff>38100</xdr:colOff>
      <xdr:row>58</xdr:row>
      <xdr:rowOff>97155</xdr:rowOff>
    </xdr:to>
    <xdr:sp macro="" textlink="">
      <xdr:nvSpPr>
        <xdr:cNvPr id="149" name="楕円 148">
          <a:extLst>
            <a:ext uri="{FF2B5EF4-FFF2-40B4-BE49-F238E27FC236}">
              <a16:creationId xmlns="" xmlns:a16="http://schemas.microsoft.com/office/drawing/2014/main" id="{00000000-0008-0000-0600-000095000000}"/>
            </a:ext>
          </a:extLst>
        </xdr:cNvPr>
        <xdr:cNvSpPr/>
      </xdr:nvSpPr>
      <xdr:spPr>
        <a:xfrm>
          <a:off x="984250" y="9727565"/>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89535</xdr:rowOff>
    </xdr:from>
    <xdr:ext cx="527685" cy="241300"/>
    <xdr:sp macro="" textlink="">
      <xdr:nvSpPr>
        <xdr:cNvPr id="150" name="テキスト ボックス 149">
          <a:extLst>
            <a:ext uri="{FF2B5EF4-FFF2-40B4-BE49-F238E27FC236}">
              <a16:creationId xmlns="" xmlns:a16="http://schemas.microsoft.com/office/drawing/2014/main" id="{00000000-0008-0000-0600-000096000000}"/>
            </a:ext>
          </a:extLst>
        </xdr:cNvPr>
        <xdr:cNvSpPr txBox="1"/>
      </xdr:nvSpPr>
      <xdr:spPr>
        <a:xfrm>
          <a:off x="786765" y="9816465"/>
          <a:ext cx="52768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54610</xdr:rowOff>
    </xdr:from>
    <xdr:to>
      <xdr:col>28</xdr:col>
      <xdr:colOff>114300</xdr:colOff>
      <xdr:row>65</xdr:row>
      <xdr:rowOff>30480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685800" y="106197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54610</xdr:rowOff>
    </xdr:from>
    <xdr:to>
      <xdr:col>12</xdr:col>
      <xdr:colOff>127000</xdr:colOff>
      <xdr:row>66</xdr:row>
      <xdr:rowOff>133350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8128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85090</xdr:rowOff>
    </xdr:from>
    <xdr:to>
      <xdr:col>12</xdr:col>
      <xdr:colOff>127000</xdr:colOff>
      <xdr:row>68</xdr:row>
      <xdr:rowOff>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128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54610</xdr:rowOff>
    </xdr:from>
    <xdr:to>
      <xdr:col>18</xdr:col>
      <xdr:colOff>0</xdr:colOff>
      <xdr:row>66</xdr:row>
      <xdr:rowOff>133350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17145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85090</xdr:rowOff>
    </xdr:from>
    <xdr:to>
      <xdr:col>18</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7145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54610</xdr:rowOff>
    </xdr:from>
    <xdr:to>
      <xdr:col>24</xdr:col>
      <xdr:colOff>0</xdr:colOff>
      <xdr:row>66</xdr:row>
      <xdr:rowOff>133350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27432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85090</xdr:rowOff>
    </xdr:from>
    <xdr:to>
      <xdr:col>24</xdr:col>
      <xdr:colOff>0</xdr:colOff>
      <xdr:row>68</xdr:row>
      <xdr:rowOff>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27432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24130</xdr:rowOff>
    </xdr:from>
    <xdr:to>
      <xdr:col>28</xdr:col>
      <xdr:colOff>114300</xdr:colOff>
      <xdr:row>81</xdr:row>
      <xdr:rowOff>78740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685800" y="114274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2900" cy="21526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666750" y="11241405"/>
          <a:ext cx="3429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78740</xdr:rowOff>
    </xdr:from>
    <xdr:to>
      <xdr:col>28</xdr:col>
      <xdr:colOff>114300</xdr:colOff>
      <xdr:row>81</xdr:row>
      <xdr:rowOff>78740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685800" y="1366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41910</xdr:rowOff>
    </xdr:from>
    <xdr:to>
      <xdr:col>28</xdr:col>
      <xdr:colOff>114300</xdr:colOff>
      <xdr:row>79</xdr:row>
      <xdr:rowOff>41910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685800" y="132892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71120</xdr:rowOff>
    </xdr:from>
    <xdr:ext cx="241935" cy="241300"/>
    <xdr:sp macro="" textlink="">
      <xdr:nvSpPr>
        <xdr:cNvPr id="162" name="テキスト ボックス 161">
          <a:extLst>
            <a:ext uri="{FF2B5EF4-FFF2-40B4-BE49-F238E27FC236}">
              <a16:creationId xmlns="" xmlns:a16="http://schemas.microsoft.com/office/drawing/2014/main" id="{00000000-0008-0000-0600-0000A2000000}"/>
            </a:ext>
          </a:extLst>
        </xdr:cNvPr>
        <xdr:cNvSpPr txBox="1"/>
      </xdr:nvSpPr>
      <xdr:spPr>
        <a:xfrm>
          <a:off x="474980" y="13150850"/>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5715</xdr:rowOff>
    </xdr:from>
    <xdr:to>
      <xdr:col>28</xdr:col>
      <xdr:colOff>114300</xdr:colOff>
      <xdr:row>77</xdr:row>
      <xdr:rowOff>5715</xdr:rowOff>
    </xdr:to>
    <xdr:cxnSp macro="">
      <xdr:nvCxnSpPr>
        <xdr:cNvPr id="163" name="直線コネクタ 162">
          <a:extLst>
            <a:ext uri="{FF2B5EF4-FFF2-40B4-BE49-F238E27FC236}">
              <a16:creationId xmlns="" xmlns:a16="http://schemas.microsoft.com/office/drawing/2014/main" id="{00000000-0008-0000-0600-0000A3000000}"/>
            </a:ext>
          </a:extLst>
        </xdr:cNvPr>
        <xdr:cNvCxnSpPr/>
      </xdr:nvCxnSpPr>
      <xdr:spPr>
        <a:xfrm>
          <a:off x="6858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34290</xdr:rowOff>
    </xdr:from>
    <xdr:ext cx="531495" cy="241300"/>
    <xdr:sp macro="" textlink="">
      <xdr:nvSpPr>
        <xdr:cNvPr id="164" name="テキスト ボックス 163">
          <a:extLst>
            <a:ext uri="{FF2B5EF4-FFF2-40B4-BE49-F238E27FC236}">
              <a16:creationId xmlns="" xmlns:a16="http://schemas.microsoft.com/office/drawing/2014/main" id="{00000000-0008-0000-0600-0000A4000000}"/>
            </a:ext>
          </a:extLst>
        </xdr:cNvPr>
        <xdr:cNvSpPr txBox="1"/>
      </xdr:nvSpPr>
      <xdr:spPr>
        <a:xfrm>
          <a:off x="211455" y="1277874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133350</xdr:rowOff>
    </xdr:from>
    <xdr:to>
      <xdr:col>28</xdr:col>
      <xdr:colOff>114300</xdr:colOff>
      <xdr:row>74</xdr:row>
      <xdr:rowOff>133350</xdr:rowOff>
    </xdr:to>
    <xdr:cxnSp macro="">
      <xdr:nvCxnSpPr>
        <xdr:cNvPr id="165" name="直線コネクタ 164">
          <a:extLst>
            <a:ext uri="{FF2B5EF4-FFF2-40B4-BE49-F238E27FC236}">
              <a16:creationId xmlns="" xmlns:a16="http://schemas.microsoft.com/office/drawing/2014/main" id="{00000000-0008-0000-0600-0000A5000000}"/>
            </a:ext>
          </a:extLst>
        </xdr:cNvPr>
        <xdr:cNvCxnSpPr/>
      </xdr:nvCxnSpPr>
      <xdr:spPr>
        <a:xfrm>
          <a:off x="685800" y="125425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161925</xdr:rowOff>
    </xdr:from>
    <xdr:ext cx="531495" cy="241300"/>
    <xdr:sp macro="" textlink="">
      <xdr:nvSpPr>
        <xdr:cNvPr id="166" name="テキスト ボックス 165">
          <a:extLst>
            <a:ext uri="{FF2B5EF4-FFF2-40B4-BE49-F238E27FC236}">
              <a16:creationId xmlns="" xmlns:a16="http://schemas.microsoft.com/office/drawing/2014/main" id="{00000000-0008-0000-0600-0000A6000000}"/>
            </a:ext>
          </a:extLst>
        </xdr:cNvPr>
        <xdr:cNvSpPr txBox="1"/>
      </xdr:nvSpPr>
      <xdr:spPr>
        <a:xfrm>
          <a:off x="211455" y="12403455"/>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96520</xdr:rowOff>
    </xdr:from>
    <xdr:to>
      <xdr:col>28</xdr:col>
      <xdr:colOff>114300</xdr:colOff>
      <xdr:row>72</xdr:row>
      <xdr:rowOff>96520</xdr:rowOff>
    </xdr:to>
    <xdr:cxnSp macro="">
      <xdr:nvCxnSpPr>
        <xdr:cNvPr id="167" name="直線コネクタ 166">
          <a:extLst>
            <a:ext uri="{FF2B5EF4-FFF2-40B4-BE49-F238E27FC236}">
              <a16:creationId xmlns="" xmlns:a16="http://schemas.microsoft.com/office/drawing/2014/main" id="{00000000-0008-0000-0600-0000A7000000}"/>
            </a:ext>
          </a:extLst>
        </xdr:cNvPr>
        <xdr:cNvCxnSpPr/>
      </xdr:nvCxnSpPr>
      <xdr:spPr>
        <a:xfrm>
          <a:off x="685800" y="12170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125730</xdr:rowOff>
    </xdr:from>
    <xdr:ext cx="531495" cy="241300"/>
    <xdr:sp macro="" textlink="">
      <xdr:nvSpPr>
        <xdr:cNvPr id="168" name="テキスト ボックス 167">
          <a:extLst>
            <a:ext uri="{FF2B5EF4-FFF2-40B4-BE49-F238E27FC236}">
              <a16:creationId xmlns="" xmlns:a16="http://schemas.microsoft.com/office/drawing/2014/main" id="{00000000-0008-0000-0600-0000A8000000}"/>
            </a:ext>
          </a:extLst>
        </xdr:cNvPr>
        <xdr:cNvSpPr txBox="1"/>
      </xdr:nvSpPr>
      <xdr:spPr>
        <a:xfrm>
          <a:off x="211455" y="1203198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60325</xdr:rowOff>
    </xdr:from>
    <xdr:to>
      <xdr:col>28</xdr:col>
      <xdr:colOff>114300</xdr:colOff>
      <xdr:row>70</xdr:row>
      <xdr:rowOff>60325</xdr:rowOff>
    </xdr:to>
    <xdr:cxnSp macro="">
      <xdr:nvCxnSpPr>
        <xdr:cNvPr id="169" name="直線コネクタ 168">
          <a:extLst>
            <a:ext uri="{FF2B5EF4-FFF2-40B4-BE49-F238E27FC236}">
              <a16:creationId xmlns="" xmlns:a16="http://schemas.microsoft.com/office/drawing/2014/main" id="{00000000-0008-0000-0600-0000A9000000}"/>
            </a:ext>
          </a:extLst>
        </xdr:cNvPr>
        <xdr:cNvCxnSpPr/>
      </xdr:nvCxnSpPr>
      <xdr:spPr>
        <a:xfrm>
          <a:off x="685800" y="117989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88900</xdr:rowOff>
    </xdr:from>
    <xdr:ext cx="531495" cy="240665"/>
    <xdr:sp macro="" textlink="">
      <xdr:nvSpPr>
        <xdr:cNvPr id="170" name="テキスト ボックス 169">
          <a:extLst>
            <a:ext uri="{FF2B5EF4-FFF2-40B4-BE49-F238E27FC236}">
              <a16:creationId xmlns="" xmlns:a16="http://schemas.microsoft.com/office/drawing/2014/main" id="{00000000-0008-0000-0600-0000AA000000}"/>
            </a:ext>
          </a:extLst>
        </xdr:cNvPr>
        <xdr:cNvSpPr txBox="1"/>
      </xdr:nvSpPr>
      <xdr:spPr>
        <a:xfrm>
          <a:off x="211455" y="1165987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68</xdr:row>
      <xdr:rowOff>24130</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a:off x="685800" y="11427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52070</xdr:rowOff>
    </xdr:from>
    <xdr:ext cx="595630" cy="241300"/>
    <xdr:sp macro="" textlink="">
      <xdr:nvSpPr>
        <xdr:cNvPr id="172" name="テキスト ボックス 171">
          <a:extLst>
            <a:ext uri="{FF2B5EF4-FFF2-40B4-BE49-F238E27FC236}">
              <a16:creationId xmlns="" xmlns:a16="http://schemas.microsoft.com/office/drawing/2014/main" id="{00000000-0008-0000-0600-0000AC000000}"/>
            </a:ext>
          </a:extLst>
        </xdr:cNvPr>
        <xdr:cNvSpPr txBox="1"/>
      </xdr:nvSpPr>
      <xdr:spPr>
        <a:xfrm>
          <a:off x="166370" y="1128776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81</xdr:row>
      <xdr:rowOff>78740</xdr:rowOff>
    </xdr:to>
    <xdr:sp macro="" textlink="">
      <xdr:nvSpPr>
        <xdr:cNvPr id="173" name="維持補修費グラフ枠">
          <a:extLst>
            <a:ext uri="{FF2B5EF4-FFF2-40B4-BE49-F238E27FC236}">
              <a16:creationId xmlns="" xmlns:a16="http://schemas.microsoft.com/office/drawing/2014/main" id="{00000000-0008-0000-0600-0000AD000000}"/>
            </a:ext>
          </a:extLst>
        </xdr:cNvPr>
        <xdr:cNvSpPr/>
      </xdr:nvSpPr>
      <xdr:spPr>
        <a:xfrm>
          <a:off x="685800" y="114274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66675</xdr:rowOff>
    </xdr:from>
    <xdr:to>
      <xdr:col>24</xdr:col>
      <xdr:colOff>62865</xdr:colOff>
      <xdr:row>79</xdr:row>
      <xdr:rowOff>40640</xdr:rowOff>
    </xdr:to>
    <xdr:cxnSp macro="">
      <xdr:nvCxnSpPr>
        <xdr:cNvPr id="174" name="直線コネクタ 173">
          <a:extLst>
            <a:ext uri="{FF2B5EF4-FFF2-40B4-BE49-F238E27FC236}">
              <a16:creationId xmlns="" xmlns:a16="http://schemas.microsoft.com/office/drawing/2014/main" id="{00000000-0008-0000-0600-0000AE000000}"/>
            </a:ext>
          </a:extLst>
        </xdr:cNvPr>
        <xdr:cNvCxnSpPr/>
      </xdr:nvCxnSpPr>
      <xdr:spPr>
        <a:xfrm flipV="1">
          <a:off x="4176395" y="11972925"/>
          <a:ext cx="127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44450</xdr:rowOff>
    </xdr:from>
    <xdr:ext cx="313690" cy="248285"/>
    <xdr:sp macro="" textlink="">
      <xdr:nvSpPr>
        <xdr:cNvPr id="175" name="維持補修費最小値テキスト">
          <a:extLst>
            <a:ext uri="{FF2B5EF4-FFF2-40B4-BE49-F238E27FC236}">
              <a16:creationId xmlns="" xmlns:a16="http://schemas.microsoft.com/office/drawing/2014/main" id="{00000000-0008-0000-0600-0000AF000000}"/>
            </a:ext>
          </a:extLst>
        </xdr:cNvPr>
        <xdr:cNvSpPr txBox="1"/>
      </xdr:nvSpPr>
      <xdr:spPr>
        <a:xfrm>
          <a:off x="4229100" y="13291820"/>
          <a:ext cx="3136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40640</xdr:rowOff>
    </xdr:from>
    <xdr:to>
      <xdr:col>24</xdr:col>
      <xdr:colOff>152400</xdr:colOff>
      <xdr:row>79</xdr:row>
      <xdr:rowOff>40640</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a:off x="4108450" y="132880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15875</xdr:rowOff>
    </xdr:from>
    <xdr:ext cx="534670" cy="241300"/>
    <xdr:sp macro="" textlink="">
      <xdr:nvSpPr>
        <xdr:cNvPr id="177" name="維持補修費最大値テキスト">
          <a:extLst>
            <a:ext uri="{FF2B5EF4-FFF2-40B4-BE49-F238E27FC236}">
              <a16:creationId xmlns="" xmlns:a16="http://schemas.microsoft.com/office/drawing/2014/main" id="{00000000-0008-0000-0600-0000B1000000}"/>
            </a:ext>
          </a:extLst>
        </xdr:cNvPr>
        <xdr:cNvSpPr txBox="1"/>
      </xdr:nvSpPr>
      <xdr:spPr>
        <a:xfrm>
          <a:off x="4229100" y="11754485"/>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70,710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66675</xdr:rowOff>
    </xdr:from>
    <xdr:to>
      <xdr:col>24</xdr:col>
      <xdr:colOff>152400</xdr:colOff>
      <xdr:row>71</xdr:row>
      <xdr:rowOff>66675</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a:off x="4108450" y="119729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79</xdr:row>
      <xdr:rowOff>5715</xdr:rowOff>
    </xdr:from>
    <xdr:to>
      <xdr:col>24</xdr:col>
      <xdr:colOff>63500</xdr:colOff>
      <xdr:row>79</xdr:row>
      <xdr:rowOff>6985</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3429000" y="13253085"/>
          <a:ext cx="7493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5715</xdr:rowOff>
    </xdr:from>
    <xdr:ext cx="469900" cy="247650"/>
    <xdr:sp macro="" textlink="">
      <xdr:nvSpPr>
        <xdr:cNvPr id="180" name="維持補修費平均値テキスト">
          <a:extLst>
            <a:ext uri="{FF2B5EF4-FFF2-40B4-BE49-F238E27FC236}">
              <a16:creationId xmlns="" xmlns:a16="http://schemas.microsoft.com/office/drawing/2014/main" id="{00000000-0008-0000-0600-0000B4000000}"/>
            </a:ext>
          </a:extLst>
        </xdr:cNvPr>
        <xdr:cNvSpPr txBox="1"/>
      </xdr:nvSpPr>
      <xdr:spPr>
        <a:xfrm>
          <a:off x="4229100" y="12917805"/>
          <a:ext cx="46990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148590</xdr:rowOff>
    </xdr:from>
    <xdr:to>
      <xdr:col>24</xdr:col>
      <xdr:colOff>114300</xdr:colOff>
      <xdr:row>78</xdr:row>
      <xdr:rowOff>82550</xdr:rowOff>
    </xdr:to>
    <xdr:sp macro="" textlink="">
      <xdr:nvSpPr>
        <xdr:cNvPr id="181" name="フローチャート: 判断 180">
          <a:extLst>
            <a:ext uri="{FF2B5EF4-FFF2-40B4-BE49-F238E27FC236}">
              <a16:creationId xmlns="" xmlns:a16="http://schemas.microsoft.com/office/drawing/2014/main" id="{00000000-0008-0000-0600-0000B5000000}"/>
            </a:ext>
          </a:extLst>
        </xdr:cNvPr>
        <xdr:cNvSpPr/>
      </xdr:nvSpPr>
      <xdr:spPr>
        <a:xfrm>
          <a:off x="41275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2540</xdr:rowOff>
    </xdr:from>
    <xdr:to>
      <xdr:col>19</xdr:col>
      <xdr:colOff>171450</xdr:colOff>
      <xdr:row>79</xdr:row>
      <xdr:rowOff>6985</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a:off x="2622550" y="13249910"/>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36195</xdr:rowOff>
    </xdr:from>
    <xdr:to>
      <xdr:col>20</xdr:col>
      <xdr:colOff>38100</xdr:colOff>
      <xdr:row>78</xdr:row>
      <xdr:rowOff>132715</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3384550" y="13115925"/>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148590</xdr:rowOff>
    </xdr:from>
    <xdr:ext cx="469900" cy="245110"/>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3219450" y="1289304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2540</xdr:rowOff>
    </xdr:from>
    <xdr:to>
      <xdr:col>15</xdr:col>
      <xdr:colOff>50800</xdr:colOff>
      <xdr:row>79</xdr:row>
      <xdr:rowOff>5715</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flipV="1">
          <a:off x="1828800" y="13249910"/>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17780</xdr:rowOff>
    </xdr:from>
    <xdr:to>
      <xdr:col>15</xdr:col>
      <xdr:colOff>101600</xdr:colOff>
      <xdr:row>78</xdr:row>
      <xdr:rowOff>114935</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2571750" y="130975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130810</xdr:rowOff>
    </xdr:from>
    <xdr:ext cx="469900" cy="24701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2406650" y="12875260"/>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78</xdr:row>
      <xdr:rowOff>161290</xdr:rowOff>
    </xdr:from>
    <xdr:to>
      <xdr:col>10</xdr:col>
      <xdr:colOff>114300</xdr:colOff>
      <xdr:row>79</xdr:row>
      <xdr:rowOff>5715</xdr:rowOff>
    </xdr:to>
    <xdr:cxnSp macro="">
      <xdr:nvCxnSpPr>
        <xdr:cNvPr id="188" name="直線コネクタ 187">
          <a:extLst>
            <a:ext uri="{FF2B5EF4-FFF2-40B4-BE49-F238E27FC236}">
              <a16:creationId xmlns="" xmlns:a16="http://schemas.microsoft.com/office/drawing/2014/main" id="{00000000-0008-0000-0600-0000BC000000}"/>
            </a:ext>
          </a:extLst>
        </xdr:cNvPr>
        <xdr:cNvCxnSpPr/>
      </xdr:nvCxnSpPr>
      <xdr:spPr>
        <a:xfrm>
          <a:off x="1028700" y="13241020"/>
          <a:ext cx="8001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12700</xdr:rowOff>
    </xdr:from>
    <xdr:to>
      <xdr:col>10</xdr:col>
      <xdr:colOff>165100</xdr:colOff>
      <xdr:row>78</xdr:row>
      <xdr:rowOff>109220</xdr:rowOff>
    </xdr:to>
    <xdr:sp macro="" textlink="">
      <xdr:nvSpPr>
        <xdr:cNvPr id="189" name="フローチャート: 判断 188">
          <a:extLst>
            <a:ext uri="{FF2B5EF4-FFF2-40B4-BE49-F238E27FC236}">
              <a16:creationId xmlns="" xmlns:a16="http://schemas.microsoft.com/office/drawing/2014/main" id="{00000000-0008-0000-0600-0000BD000000}"/>
            </a:ext>
          </a:extLst>
        </xdr:cNvPr>
        <xdr:cNvSpPr/>
      </xdr:nvSpPr>
      <xdr:spPr>
        <a:xfrm>
          <a:off x="1778000" y="1309243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125730</xdr:rowOff>
    </xdr:from>
    <xdr:ext cx="469900" cy="241300"/>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1612900" y="12870180"/>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26670</xdr:rowOff>
    </xdr:from>
    <xdr:to>
      <xdr:col>6</xdr:col>
      <xdr:colOff>38100</xdr:colOff>
      <xdr:row>78</xdr:row>
      <xdr:rowOff>124460</xdr:rowOff>
    </xdr:to>
    <xdr:sp macro="" textlink="">
      <xdr:nvSpPr>
        <xdr:cNvPr id="191" name="フローチャート: 判断 190">
          <a:extLst>
            <a:ext uri="{FF2B5EF4-FFF2-40B4-BE49-F238E27FC236}">
              <a16:creationId xmlns="" xmlns:a16="http://schemas.microsoft.com/office/drawing/2014/main" id="{00000000-0008-0000-0600-0000BF000000}"/>
            </a:ext>
          </a:extLst>
        </xdr:cNvPr>
        <xdr:cNvSpPr/>
      </xdr:nvSpPr>
      <xdr:spPr>
        <a:xfrm>
          <a:off x="984250" y="131064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140335</xdr:rowOff>
    </xdr:from>
    <xdr:ext cx="469900" cy="24193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819150" y="1288478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76200</xdr:rowOff>
    </xdr:from>
    <xdr:ext cx="762000" cy="24701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40068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76200</xdr:rowOff>
    </xdr:from>
    <xdr:ext cx="762000" cy="24701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32575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76200</xdr:rowOff>
    </xdr:from>
    <xdr:ext cx="755015" cy="24701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2451100" y="136588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76200</xdr:rowOff>
    </xdr:from>
    <xdr:ext cx="762000" cy="24701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16573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76200</xdr:rowOff>
    </xdr:from>
    <xdr:ext cx="762000" cy="247015"/>
    <xdr:sp macro="" textlink="">
      <xdr:nvSpPr>
        <xdr:cNvPr id="197" name="テキスト ボックス 196">
          <a:extLst>
            <a:ext uri="{FF2B5EF4-FFF2-40B4-BE49-F238E27FC236}">
              <a16:creationId xmlns="" xmlns:a16="http://schemas.microsoft.com/office/drawing/2014/main" id="{00000000-0008-0000-0600-0000C5000000}"/>
            </a:ext>
          </a:extLst>
        </xdr:cNvPr>
        <xdr:cNvSpPr txBox="1"/>
      </xdr:nvSpPr>
      <xdr:spPr>
        <a:xfrm>
          <a:off x="8572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121920</xdr:rowOff>
    </xdr:from>
    <xdr:to>
      <xdr:col>24</xdr:col>
      <xdr:colOff>114300</xdr:colOff>
      <xdr:row>79</xdr:row>
      <xdr:rowOff>54610</xdr:rowOff>
    </xdr:to>
    <xdr:sp macro="" textlink="">
      <xdr:nvSpPr>
        <xdr:cNvPr id="198" name="楕円 197">
          <a:extLst>
            <a:ext uri="{FF2B5EF4-FFF2-40B4-BE49-F238E27FC236}">
              <a16:creationId xmlns="" xmlns:a16="http://schemas.microsoft.com/office/drawing/2014/main" id="{00000000-0008-0000-0600-0000C6000000}"/>
            </a:ext>
          </a:extLst>
        </xdr:cNvPr>
        <xdr:cNvSpPr/>
      </xdr:nvSpPr>
      <xdr:spPr>
        <a:xfrm>
          <a:off x="4127500" y="132016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39370</xdr:rowOff>
    </xdr:from>
    <xdr:ext cx="469900" cy="247015"/>
    <xdr:sp macro="" textlink="">
      <xdr:nvSpPr>
        <xdr:cNvPr id="199" name="維持補修費該当値テキスト">
          <a:extLst>
            <a:ext uri="{FF2B5EF4-FFF2-40B4-BE49-F238E27FC236}">
              <a16:creationId xmlns="" xmlns:a16="http://schemas.microsoft.com/office/drawing/2014/main" id="{00000000-0008-0000-0600-0000C7000000}"/>
            </a:ext>
          </a:extLst>
        </xdr:cNvPr>
        <xdr:cNvSpPr txBox="1"/>
      </xdr:nvSpPr>
      <xdr:spPr>
        <a:xfrm>
          <a:off x="4229100" y="13119100"/>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123825</xdr:rowOff>
    </xdr:from>
    <xdr:to>
      <xdr:col>20</xdr:col>
      <xdr:colOff>38100</xdr:colOff>
      <xdr:row>79</xdr:row>
      <xdr:rowOff>56515</xdr:rowOff>
    </xdr:to>
    <xdr:sp macro="" textlink="">
      <xdr:nvSpPr>
        <xdr:cNvPr id="200" name="楕円 199">
          <a:extLst>
            <a:ext uri="{FF2B5EF4-FFF2-40B4-BE49-F238E27FC236}">
              <a16:creationId xmlns="" xmlns:a16="http://schemas.microsoft.com/office/drawing/2014/main" id="{00000000-0008-0000-0600-0000C8000000}"/>
            </a:ext>
          </a:extLst>
        </xdr:cNvPr>
        <xdr:cNvSpPr/>
      </xdr:nvSpPr>
      <xdr:spPr>
        <a:xfrm>
          <a:off x="3384550" y="1320355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48895</xdr:rowOff>
    </xdr:from>
    <xdr:ext cx="469900" cy="241300"/>
    <xdr:sp macro="" textlink="">
      <xdr:nvSpPr>
        <xdr:cNvPr id="201" name="テキスト ボックス 200">
          <a:extLst>
            <a:ext uri="{FF2B5EF4-FFF2-40B4-BE49-F238E27FC236}">
              <a16:creationId xmlns="" xmlns:a16="http://schemas.microsoft.com/office/drawing/2014/main" id="{00000000-0008-0000-0600-0000C9000000}"/>
            </a:ext>
          </a:extLst>
        </xdr:cNvPr>
        <xdr:cNvSpPr txBox="1"/>
      </xdr:nvSpPr>
      <xdr:spPr>
        <a:xfrm>
          <a:off x="3219450" y="13296265"/>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117475</xdr:rowOff>
    </xdr:from>
    <xdr:to>
      <xdr:col>15</xdr:col>
      <xdr:colOff>101600</xdr:colOff>
      <xdr:row>79</xdr:row>
      <xdr:rowOff>50800</xdr:rowOff>
    </xdr:to>
    <xdr:sp macro="" textlink="">
      <xdr:nvSpPr>
        <xdr:cNvPr id="202" name="楕円 201">
          <a:extLst>
            <a:ext uri="{FF2B5EF4-FFF2-40B4-BE49-F238E27FC236}">
              <a16:creationId xmlns="" xmlns:a16="http://schemas.microsoft.com/office/drawing/2014/main" id="{00000000-0008-0000-0600-0000CA000000}"/>
            </a:ext>
          </a:extLst>
        </xdr:cNvPr>
        <xdr:cNvSpPr/>
      </xdr:nvSpPr>
      <xdr:spPr>
        <a:xfrm>
          <a:off x="2571750" y="131972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41910</xdr:rowOff>
    </xdr:from>
    <xdr:ext cx="469900" cy="247650"/>
    <xdr:sp macro="" textlink="">
      <xdr:nvSpPr>
        <xdr:cNvPr id="203" name="テキスト ボックス 202">
          <a:extLst>
            <a:ext uri="{FF2B5EF4-FFF2-40B4-BE49-F238E27FC236}">
              <a16:creationId xmlns="" xmlns:a16="http://schemas.microsoft.com/office/drawing/2014/main" id="{00000000-0008-0000-0600-0000CB000000}"/>
            </a:ext>
          </a:extLst>
        </xdr:cNvPr>
        <xdr:cNvSpPr txBox="1"/>
      </xdr:nvSpPr>
      <xdr:spPr>
        <a:xfrm>
          <a:off x="2406650" y="1328928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120650</xdr:rowOff>
    </xdr:from>
    <xdr:to>
      <xdr:col>10</xdr:col>
      <xdr:colOff>165100</xdr:colOff>
      <xdr:row>79</xdr:row>
      <xdr:rowOff>53975</xdr:rowOff>
    </xdr:to>
    <xdr:sp macro="" textlink="">
      <xdr:nvSpPr>
        <xdr:cNvPr id="204" name="楕円 203">
          <a:extLst>
            <a:ext uri="{FF2B5EF4-FFF2-40B4-BE49-F238E27FC236}">
              <a16:creationId xmlns="" xmlns:a16="http://schemas.microsoft.com/office/drawing/2014/main" id="{00000000-0008-0000-0600-0000CC000000}"/>
            </a:ext>
          </a:extLst>
        </xdr:cNvPr>
        <xdr:cNvSpPr/>
      </xdr:nvSpPr>
      <xdr:spPr>
        <a:xfrm>
          <a:off x="1778000" y="13200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45720</xdr:rowOff>
    </xdr:from>
    <xdr:ext cx="469900" cy="244475"/>
    <xdr:sp macro="" textlink="">
      <xdr:nvSpPr>
        <xdr:cNvPr id="205" name="テキスト ボックス 204">
          <a:extLst>
            <a:ext uri="{FF2B5EF4-FFF2-40B4-BE49-F238E27FC236}">
              <a16:creationId xmlns="" xmlns:a16="http://schemas.microsoft.com/office/drawing/2014/main" id="{00000000-0008-0000-0600-0000CD000000}"/>
            </a:ext>
          </a:extLst>
        </xdr:cNvPr>
        <xdr:cNvSpPr txBox="1"/>
      </xdr:nvSpPr>
      <xdr:spPr>
        <a:xfrm>
          <a:off x="1612900" y="13293090"/>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112395</xdr:rowOff>
    </xdr:from>
    <xdr:to>
      <xdr:col>6</xdr:col>
      <xdr:colOff>38100</xdr:colOff>
      <xdr:row>79</xdr:row>
      <xdr:rowOff>45720</xdr:rowOff>
    </xdr:to>
    <xdr:sp macro="" textlink="">
      <xdr:nvSpPr>
        <xdr:cNvPr id="206" name="楕円 205">
          <a:extLst>
            <a:ext uri="{FF2B5EF4-FFF2-40B4-BE49-F238E27FC236}">
              <a16:creationId xmlns="" xmlns:a16="http://schemas.microsoft.com/office/drawing/2014/main" id="{00000000-0008-0000-0600-0000CE000000}"/>
            </a:ext>
          </a:extLst>
        </xdr:cNvPr>
        <xdr:cNvSpPr/>
      </xdr:nvSpPr>
      <xdr:spPr>
        <a:xfrm>
          <a:off x="984250" y="1319212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37465</xdr:rowOff>
    </xdr:from>
    <xdr:ext cx="469900" cy="247650"/>
    <xdr:sp macro="" textlink="">
      <xdr:nvSpPr>
        <xdr:cNvPr id="207" name="テキスト ボックス 206">
          <a:extLst>
            <a:ext uri="{FF2B5EF4-FFF2-40B4-BE49-F238E27FC236}">
              <a16:creationId xmlns="" xmlns:a16="http://schemas.microsoft.com/office/drawing/2014/main" id="{00000000-0008-0000-0600-0000CF000000}"/>
            </a:ext>
          </a:extLst>
        </xdr:cNvPr>
        <xdr:cNvSpPr txBox="1"/>
      </xdr:nvSpPr>
      <xdr:spPr>
        <a:xfrm>
          <a:off x="819150" y="1328483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54610</xdr:rowOff>
    </xdr:from>
    <xdr:to>
      <xdr:col>28</xdr:col>
      <xdr:colOff>114300</xdr:colOff>
      <xdr:row>85</xdr:row>
      <xdr:rowOff>30480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685800" y="139725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54610</xdr:rowOff>
    </xdr:from>
    <xdr:to>
      <xdr:col>12</xdr:col>
      <xdr:colOff>127000</xdr:colOff>
      <xdr:row>86</xdr:row>
      <xdr:rowOff>133350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128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85090</xdr:rowOff>
    </xdr:from>
    <xdr:to>
      <xdr:col>12</xdr:col>
      <xdr:colOff>127000</xdr:colOff>
      <xdr:row>88</xdr:row>
      <xdr:rowOff>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8128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54610</xdr:rowOff>
    </xdr:from>
    <xdr:to>
      <xdr:col>18</xdr:col>
      <xdr:colOff>0</xdr:colOff>
      <xdr:row>86</xdr:row>
      <xdr:rowOff>133350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7145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85090</xdr:rowOff>
    </xdr:from>
    <xdr:to>
      <xdr:col>18</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17145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54610</xdr:rowOff>
    </xdr:from>
    <xdr:to>
      <xdr:col>24</xdr:col>
      <xdr:colOff>0</xdr:colOff>
      <xdr:row>86</xdr:row>
      <xdr:rowOff>133350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27432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85090</xdr:rowOff>
    </xdr:from>
    <xdr:to>
      <xdr:col>24</xdr:col>
      <xdr:colOff>0</xdr:colOff>
      <xdr:row>88</xdr:row>
      <xdr:rowOff>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27432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133,305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24130</xdr:rowOff>
    </xdr:from>
    <xdr:to>
      <xdr:col>28</xdr:col>
      <xdr:colOff>114300</xdr:colOff>
      <xdr:row>101</xdr:row>
      <xdr:rowOff>82550</xdr:rowOff>
    </xdr:to>
    <xdr:sp macro="" textlink="">
      <xdr:nvSpPr>
        <xdr:cNvPr id="215" name="正方形/長方形 214">
          <a:extLst>
            <a:ext uri="{FF2B5EF4-FFF2-40B4-BE49-F238E27FC236}">
              <a16:creationId xmlns="" xmlns:a16="http://schemas.microsoft.com/office/drawing/2014/main" id="{00000000-0008-0000-0600-0000D7000000}"/>
            </a:ext>
          </a:extLst>
        </xdr:cNvPr>
        <xdr:cNvSpPr/>
      </xdr:nvSpPr>
      <xdr:spPr>
        <a:xfrm>
          <a:off x="685800" y="14780260"/>
          <a:ext cx="422910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2900" cy="215265"/>
    <xdr:sp macro="" textlink="">
      <xdr:nvSpPr>
        <xdr:cNvPr id="216" name="テキスト ボックス 215">
          <a:extLst>
            <a:ext uri="{FF2B5EF4-FFF2-40B4-BE49-F238E27FC236}">
              <a16:creationId xmlns="" xmlns:a16="http://schemas.microsoft.com/office/drawing/2014/main" id="{00000000-0008-0000-0600-0000D8000000}"/>
            </a:ext>
          </a:extLst>
        </xdr:cNvPr>
        <xdr:cNvSpPr txBox="1"/>
      </xdr:nvSpPr>
      <xdr:spPr>
        <a:xfrm>
          <a:off x="666750" y="14594205"/>
          <a:ext cx="3429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 xmlns:a16="http://schemas.microsoft.com/office/drawing/2014/main" id="{00000000-0008-0000-0600-0000D9000000}"/>
            </a:ext>
          </a:extLst>
        </xdr:cNvPr>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2095"/>
    <xdr:sp macro="" textlink="">
      <xdr:nvSpPr>
        <xdr:cNvPr id="218" name="テキスト ボックス 217">
          <a:extLst>
            <a:ext uri="{FF2B5EF4-FFF2-40B4-BE49-F238E27FC236}">
              <a16:creationId xmlns="" xmlns:a16="http://schemas.microsoft.com/office/drawing/2014/main" id="{00000000-0008-0000-0600-0000DA000000}"/>
            </a:ext>
          </a:extLst>
        </xdr:cNvPr>
        <xdr:cNvSpPr txBox="1"/>
      </xdr:nvSpPr>
      <xdr:spPr>
        <a:xfrm>
          <a:off x="211455" y="169138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 xmlns:a16="http://schemas.microsoft.com/office/drawing/2014/main" id="{00000000-0008-0000-0600-0000DB000000}"/>
            </a:ext>
          </a:extLst>
        </xdr:cNvPr>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0" name="テキスト ボックス 219">
          <a:extLst>
            <a:ext uri="{FF2B5EF4-FFF2-40B4-BE49-F238E27FC236}">
              <a16:creationId xmlns="" xmlns:a16="http://schemas.microsoft.com/office/drawing/2014/main" id="{00000000-0008-0000-0600-0000DC000000}"/>
            </a:ext>
          </a:extLst>
        </xdr:cNvPr>
        <xdr:cNvSpPr txBox="1"/>
      </xdr:nvSpPr>
      <xdr:spPr>
        <a:xfrm>
          <a:off x="21145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 xmlns:a16="http://schemas.microsoft.com/office/drawing/2014/main" id="{00000000-0008-0000-0600-0000DD000000}"/>
            </a:ext>
          </a:extLst>
        </xdr:cNvPr>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2" name="テキスト ボックス 221">
          <a:extLst>
            <a:ext uri="{FF2B5EF4-FFF2-40B4-BE49-F238E27FC236}">
              <a16:creationId xmlns="" xmlns:a16="http://schemas.microsoft.com/office/drawing/2014/main" id="{00000000-0008-0000-0600-0000DE000000}"/>
            </a:ext>
          </a:extLst>
        </xdr:cNvPr>
        <xdr:cNvSpPr txBox="1"/>
      </xdr:nvSpPr>
      <xdr:spPr>
        <a:xfrm>
          <a:off x="21145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 xmlns:a16="http://schemas.microsoft.com/office/drawing/2014/main" id="{00000000-0008-0000-0600-0000DF000000}"/>
            </a:ext>
          </a:extLst>
        </xdr:cNvPr>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2095"/>
    <xdr:sp macro="" textlink="">
      <xdr:nvSpPr>
        <xdr:cNvPr id="224" name="テキスト ボックス 223">
          <a:extLst>
            <a:ext uri="{FF2B5EF4-FFF2-40B4-BE49-F238E27FC236}">
              <a16:creationId xmlns="" xmlns:a16="http://schemas.microsoft.com/office/drawing/2014/main" id="{00000000-0008-0000-0600-0000E0000000}"/>
            </a:ext>
          </a:extLst>
        </xdr:cNvPr>
        <xdr:cNvSpPr txBox="1"/>
      </xdr:nvSpPr>
      <xdr:spPr>
        <a:xfrm>
          <a:off x="166370" y="1577086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 xmlns:a16="http://schemas.microsoft.com/office/drawing/2014/main" id="{00000000-0008-0000-0600-0000E1000000}"/>
            </a:ext>
          </a:extLst>
        </xdr:cNvPr>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6" name="テキスト ボックス 225">
          <a:extLst>
            <a:ext uri="{FF2B5EF4-FFF2-40B4-BE49-F238E27FC236}">
              <a16:creationId xmlns="" xmlns:a16="http://schemas.microsoft.com/office/drawing/2014/main" id="{00000000-0008-0000-0600-0000E2000000}"/>
            </a:ext>
          </a:extLst>
        </xdr:cNvPr>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60325</xdr:rowOff>
    </xdr:from>
    <xdr:to>
      <xdr:col>28</xdr:col>
      <xdr:colOff>114300</xdr:colOff>
      <xdr:row>90</xdr:row>
      <xdr:rowOff>60325</xdr:rowOff>
    </xdr:to>
    <xdr:cxnSp macro="">
      <xdr:nvCxnSpPr>
        <xdr:cNvPr id="227" name="直線コネクタ 226">
          <a:extLst>
            <a:ext uri="{FF2B5EF4-FFF2-40B4-BE49-F238E27FC236}">
              <a16:creationId xmlns="" xmlns:a16="http://schemas.microsoft.com/office/drawing/2014/main" id="{00000000-0008-0000-0600-0000E3000000}"/>
            </a:ext>
          </a:extLst>
        </xdr:cNvPr>
        <xdr:cNvCxnSpPr/>
      </xdr:nvCxnSpPr>
      <xdr:spPr>
        <a:xfrm>
          <a:off x="685800" y="151517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88900</xdr:rowOff>
    </xdr:from>
    <xdr:ext cx="595630" cy="241935"/>
    <xdr:sp macro="" textlink="">
      <xdr:nvSpPr>
        <xdr:cNvPr id="228" name="テキスト ボックス 227">
          <a:extLst>
            <a:ext uri="{FF2B5EF4-FFF2-40B4-BE49-F238E27FC236}">
              <a16:creationId xmlns="" xmlns:a16="http://schemas.microsoft.com/office/drawing/2014/main" id="{00000000-0008-0000-0600-0000E4000000}"/>
            </a:ext>
          </a:extLst>
        </xdr:cNvPr>
        <xdr:cNvSpPr txBox="1"/>
      </xdr:nvSpPr>
      <xdr:spPr>
        <a:xfrm>
          <a:off x="166370" y="15012670"/>
          <a:ext cx="59563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88</xdr:row>
      <xdr:rowOff>24130</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a:off x="685800" y="14780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52070</xdr:rowOff>
    </xdr:from>
    <xdr:ext cx="595630" cy="241300"/>
    <xdr:sp macro="" textlink="">
      <xdr:nvSpPr>
        <xdr:cNvPr id="230" name="テキスト ボックス 229">
          <a:extLst>
            <a:ext uri="{FF2B5EF4-FFF2-40B4-BE49-F238E27FC236}">
              <a16:creationId xmlns="" xmlns:a16="http://schemas.microsoft.com/office/drawing/2014/main" id="{00000000-0008-0000-0600-0000E6000000}"/>
            </a:ext>
          </a:extLst>
        </xdr:cNvPr>
        <xdr:cNvSpPr txBox="1"/>
      </xdr:nvSpPr>
      <xdr:spPr>
        <a:xfrm>
          <a:off x="166370" y="1464056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101</xdr:row>
      <xdr:rowOff>82550</xdr:rowOff>
    </xdr:to>
    <xdr:sp macro="" textlink="">
      <xdr:nvSpPr>
        <xdr:cNvPr id="231" name="扶助費グラフ枠">
          <a:extLst>
            <a:ext uri="{FF2B5EF4-FFF2-40B4-BE49-F238E27FC236}">
              <a16:creationId xmlns="" xmlns:a16="http://schemas.microsoft.com/office/drawing/2014/main" id="{00000000-0008-0000-0600-0000E7000000}"/>
            </a:ext>
          </a:extLst>
        </xdr:cNvPr>
        <xdr:cNvSpPr/>
      </xdr:nvSpPr>
      <xdr:spPr>
        <a:xfrm>
          <a:off x="685800" y="14780260"/>
          <a:ext cx="422910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59690</xdr:rowOff>
    </xdr:from>
    <xdr:to>
      <xdr:col>24</xdr:col>
      <xdr:colOff>62865</xdr:colOff>
      <xdr:row>99</xdr:row>
      <xdr:rowOff>91440</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flipV="1">
          <a:off x="4176395" y="15151100"/>
          <a:ext cx="1270" cy="1570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95250</xdr:rowOff>
    </xdr:from>
    <xdr:ext cx="534670" cy="259080"/>
    <xdr:sp macro="" textlink="">
      <xdr:nvSpPr>
        <xdr:cNvPr id="233" name="扶助費最小値テキスト">
          <a:extLst>
            <a:ext uri="{FF2B5EF4-FFF2-40B4-BE49-F238E27FC236}">
              <a16:creationId xmlns="" xmlns:a16="http://schemas.microsoft.com/office/drawing/2014/main" id="{00000000-0008-0000-0600-0000E9000000}"/>
            </a:ext>
          </a:extLst>
        </xdr:cNvPr>
        <xdr:cNvSpPr txBox="1"/>
      </xdr:nvSpPr>
      <xdr:spPr>
        <a:xfrm>
          <a:off x="4229100" y="16725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56,288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91440</xdr:rowOff>
    </xdr:from>
    <xdr:to>
      <xdr:col>24</xdr:col>
      <xdr:colOff>152400</xdr:colOff>
      <xdr:row>99</xdr:row>
      <xdr:rowOff>91440</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4108450" y="16722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7620</xdr:rowOff>
    </xdr:from>
    <xdr:ext cx="598805" cy="247650"/>
    <xdr:sp macro="" textlink="">
      <xdr:nvSpPr>
        <xdr:cNvPr id="235" name="扶助費最大値テキスト">
          <a:extLst>
            <a:ext uri="{FF2B5EF4-FFF2-40B4-BE49-F238E27FC236}">
              <a16:creationId xmlns="" xmlns:a16="http://schemas.microsoft.com/office/drawing/2014/main" id="{00000000-0008-0000-0600-0000EB000000}"/>
            </a:ext>
          </a:extLst>
        </xdr:cNvPr>
        <xdr:cNvSpPr txBox="1"/>
      </xdr:nvSpPr>
      <xdr:spPr>
        <a:xfrm>
          <a:off x="4229100" y="14931390"/>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180,077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59690</xdr:rowOff>
    </xdr:from>
    <xdr:to>
      <xdr:col>24</xdr:col>
      <xdr:colOff>152400</xdr:colOff>
      <xdr:row>90</xdr:row>
      <xdr:rowOff>59690</xdr:rowOff>
    </xdr:to>
    <xdr:cxnSp macro="">
      <xdr:nvCxnSpPr>
        <xdr:cNvPr id="236" name="直線コネクタ 235">
          <a:extLst>
            <a:ext uri="{FF2B5EF4-FFF2-40B4-BE49-F238E27FC236}">
              <a16:creationId xmlns="" xmlns:a16="http://schemas.microsoft.com/office/drawing/2014/main" id="{00000000-0008-0000-0600-0000EC000000}"/>
            </a:ext>
          </a:extLst>
        </xdr:cNvPr>
        <xdr:cNvCxnSpPr/>
      </xdr:nvCxnSpPr>
      <xdr:spPr>
        <a:xfrm>
          <a:off x="4108450" y="15151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95</xdr:row>
      <xdr:rowOff>153035</xdr:rowOff>
    </xdr:from>
    <xdr:to>
      <xdr:col>24</xdr:col>
      <xdr:colOff>63500</xdr:colOff>
      <xdr:row>95</xdr:row>
      <xdr:rowOff>153670</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3429000" y="16097885"/>
          <a:ext cx="749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118745</xdr:rowOff>
    </xdr:from>
    <xdr:ext cx="598805" cy="259080"/>
    <xdr:sp macro="" textlink="">
      <xdr:nvSpPr>
        <xdr:cNvPr id="238" name="扶助費平均値テキスト">
          <a:extLst>
            <a:ext uri="{FF2B5EF4-FFF2-40B4-BE49-F238E27FC236}">
              <a16:creationId xmlns="" xmlns:a16="http://schemas.microsoft.com/office/drawing/2014/main" id="{00000000-0008-0000-0600-0000EE000000}"/>
            </a:ext>
          </a:extLst>
        </xdr:cNvPr>
        <xdr:cNvSpPr txBox="1"/>
      </xdr:nvSpPr>
      <xdr:spPr>
        <a:xfrm>
          <a:off x="4229100" y="160635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140335</xdr:rowOff>
    </xdr:from>
    <xdr:to>
      <xdr:col>24</xdr:col>
      <xdr:colOff>114300</xdr:colOff>
      <xdr:row>96</xdr:row>
      <xdr:rowOff>70485</xdr:rowOff>
    </xdr:to>
    <xdr:sp macro="" textlink="">
      <xdr:nvSpPr>
        <xdr:cNvPr id="239" name="フローチャート: 判断 238">
          <a:extLst>
            <a:ext uri="{FF2B5EF4-FFF2-40B4-BE49-F238E27FC236}">
              <a16:creationId xmlns="" xmlns:a16="http://schemas.microsoft.com/office/drawing/2014/main" id="{00000000-0008-0000-0600-0000EF000000}"/>
            </a:ext>
          </a:extLst>
        </xdr:cNvPr>
        <xdr:cNvSpPr/>
      </xdr:nvSpPr>
      <xdr:spPr>
        <a:xfrm>
          <a:off x="4127500" y="160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153035</xdr:rowOff>
    </xdr:from>
    <xdr:to>
      <xdr:col>19</xdr:col>
      <xdr:colOff>171450</xdr:colOff>
      <xdr:row>96</xdr:row>
      <xdr:rowOff>106680</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2622550" y="16097885"/>
          <a:ext cx="80645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139065</xdr:rowOff>
    </xdr:from>
    <xdr:to>
      <xdr:col>20</xdr:col>
      <xdr:colOff>38100</xdr:colOff>
      <xdr:row>96</xdr:row>
      <xdr:rowOff>69215</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3384550" y="160839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60325</xdr:rowOff>
    </xdr:from>
    <xdr:ext cx="591820" cy="259080"/>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3154680" y="1617662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106680</xdr:rowOff>
    </xdr:from>
    <xdr:to>
      <xdr:col>15</xdr:col>
      <xdr:colOff>50800</xdr:colOff>
      <xdr:row>96</xdr:row>
      <xdr:rowOff>118745</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1828800" y="16222980"/>
          <a:ext cx="7937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20955</xdr:rowOff>
    </xdr:from>
    <xdr:to>
      <xdr:col>15</xdr:col>
      <xdr:colOff>101600</xdr:colOff>
      <xdr:row>96</xdr:row>
      <xdr:rowOff>122555</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2571750" y="161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139065</xdr:rowOff>
    </xdr:from>
    <xdr:ext cx="527685" cy="259080"/>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2393315" y="159124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96</xdr:row>
      <xdr:rowOff>111125</xdr:rowOff>
    </xdr:from>
    <xdr:to>
      <xdr:col>10</xdr:col>
      <xdr:colOff>114300</xdr:colOff>
      <xdr:row>96</xdr:row>
      <xdr:rowOff>118745</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a:off x="1028700" y="16227425"/>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31115</xdr:rowOff>
    </xdr:from>
    <xdr:to>
      <xdr:col>10</xdr:col>
      <xdr:colOff>165100</xdr:colOff>
      <xdr:row>96</xdr:row>
      <xdr:rowOff>132715</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1778000" y="161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149225</xdr:rowOff>
    </xdr:from>
    <xdr:ext cx="534670" cy="259080"/>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1580515" y="15922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31750</xdr:rowOff>
    </xdr:from>
    <xdr:to>
      <xdr:col>6</xdr:col>
      <xdr:colOff>38100</xdr:colOff>
      <xdr:row>96</xdr:row>
      <xdr:rowOff>133350</xdr:rowOff>
    </xdr:to>
    <xdr:sp macro="" textlink="">
      <xdr:nvSpPr>
        <xdr:cNvPr id="249" name="フローチャート: 判断 248">
          <a:extLst>
            <a:ext uri="{FF2B5EF4-FFF2-40B4-BE49-F238E27FC236}">
              <a16:creationId xmlns="" xmlns:a16="http://schemas.microsoft.com/office/drawing/2014/main" id="{00000000-0008-0000-0600-0000F9000000}"/>
            </a:ext>
          </a:extLst>
        </xdr:cNvPr>
        <xdr:cNvSpPr/>
      </xdr:nvSpPr>
      <xdr:spPr>
        <a:xfrm>
          <a:off x="984250" y="16148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149860</xdr:rowOff>
    </xdr:from>
    <xdr:ext cx="527685" cy="259080"/>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786765" y="159232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5015" cy="259080"/>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24511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102870</xdr:rowOff>
    </xdr:from>
    <xdr:to>
      <xdr:col>24</xdr:col>
      <xdr:colOff>114300</xdr:colOff>
      <xdr:row>96</xdr:row>
      <xdr:rowOff>33020</xdr:rowOff>
    </xdr:to>
    <xdr:sp macro="" textlink="">
      <xdr:nvSpPr>
        <xdr:cNvPr id="256" name="楕円 255">
          <a:extLst>
            <a:ext uri="{FF2B5EF4-FFF2-40B4-BE49-F238E27FC236}">
              <a16:creationId xmlns="" xmlns:a16="http://schemas.microsoft.com/office/drawing/2014/main" id="{00000000-0008-0000-0600-000000010000}"/>
            </a:ext>
          </a:extLst>
        </xdr:cNvPr>
        <xdr:cNvSpPr/>
      </xdr:nvSpPr>
      <xdr:spPr>
        <a:xfrm>
          <a:off x="4127500" y="1604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125730</xdr:rowOff>
    </xdr:from>
    <xdr:ext cx="598805" cy="259080"/>
    <xdr:sp macro="" textlink="">
      <xdr:nvSpPr>
        <xdr:cNvPr id="257" name="扶助費該当値テキスト">
          <a:extLst>
            <a:ext uri="{FF2B5EF4-FFF2-40B4-BE49-F238E27FC236}">
              <a16:creationId xmlns="" xmlns:a16="http://schemas.microsoft.com/office/drawing/2014/main" id="{00000000-0008-0000-0600-000001010000}"/>
            </a:ext>
          </a:extLst>
        </xdr:cNvPr>
        <xdr:cNvSpPr txBox="1"/>
      </xdr:nvSpPr>
      <xdr:spPr>
        <a:xfrm>
          <a:off x="4229100" y="15899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105,388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102235</xdr:rowOff>
    </xdr:from>
    <xdr:to>
      <xdr:col>20</xdr:col>
      <xdr:colOff>38100</xdr:colOff>
      <xdr:row>96</xdr:row>
      <xdr:rowOff>32385</xdr:rowOff>
    </xdr:to>
    <xdr:sp macro="" textlink="">
      <xdr:nvSpPr>
        <xdr:cNvPr id="258" name="楕円 257">
          <a:extLst>
            <a:ext uri="{FF2B5EF4-FFF2-40B4-BE49-F238E27FC236}">
              <a16:creationId xmlns="" xmlns:a16="http://schemas.microsoft.com/office/drawing/2014/main" id="{00000000-0008-0000-0600-000002010000}"/>
            </a:ext>
          </a:extLst>
        </xdr:cNvPr>
        <xdr:cNvSpPr/>
      </xdr:nvSpPr>
      <xdr:spPr>
        <a:xfrm>
          <a:off x="3384550" y="160470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48895</xdr:rowOff>
    </xdr:from>
    <xdr:ext cx="591820" cy="259080"/>
    <xdr:sp macro="" textlink="">
      <xdr:nvSpPr>
        <xdr:cNvPr id="259" name="テキスト ボックス 258">
          <a:extLst>
            <a:ext uri="{FF2B5EF4-FFF2-40B4-BE49-F238E27FC236}">
              <a16:creationId xmlns="" xmlns:a16="http://schemas.microsoft.com/office/drawing/2014/main" id="{00000000-0008-0000-0600-000003010000}"/>
            </a:ext>
          </a:extLst>
        </xdr:cNvPr>
        <xdr:cNvSpPr txBox="1"/>
      </xdr:nvSpPr>
      <xdr:spPr>
        <a:xfrm>
          <a:off x="3154680" y="1582229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105,436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55880</xdr:rowOff>
    </xdr:from>
    <xdr:to>
      <xdr:col>15</xdr:col>
      <xdr:colOff>101600</xdr:colOff>
      <xdr:row>96</xdr:row>
      <xdr:rowOff>157480</xdr:rowOff>
    </xdr:to>
    <xdr:sp macro="" textlink="">
      <xdr:nvSpPr>
        <xdr:cNvPr id="260" name="楕円 259">
          <a:extLst>
            <a:ext uri="{FF2B5EF4-FFF2-40B4-BE49-F238E27FC236}">
              <a16:creationId xmlns="" xmlns:a16="http://schemas.microsoft.com/office/drawing/2014/main" id="{00000000-0008-0000-0600-000004010000}"/>
            </a:ext>
          </a:extLst>
        </xdr:cNvPr>
        <xdr:cNvSpPr/>
      </xdr:nvSpPr>
      <xdr:spPr>
        <a:xfrm>
          <a:off x="2571750" y="161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148590</xdr:rowOff>
    </xdr:from>
    <xdr:ext cx="527685" cy="259080"/>
    <xdr:sp macro="" textlink="">
      <xdr:nvSpPr>
        <xdr:cNvPr id="261" name="テキスト ボックス 260">
          <a:extLst>
            <a:ext uri="{FF2B5EF4-FFF2-40B4-BE49-F238E27FC236}">
              <a16:creationId xmlns="" xmlns:a16="http://schemas.microsoft.com/office/drawing/2014/main" id="{00000000-0008-0000-0600-000005010000}"/>
            </a:ext>
          </a:extLst>
        </xdr:cNvPr>
        <xdr:cNvSpPr txBox="1"/>
      </xdr:nvSpPr>
      <xdr:spPr>
        <a:xfrm>
          <a:off x="2393315" y="162648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67945</xdr:rowOff>
    </xdr:from>
    <xdr:to>
      <xdr:col>10</xdr:col>
      <xdr:colOff>165100</xdr:colOff>
      <xdr:row>96</xdr:row>
      <xdr:rowOff>169545</xdr:rowOff>
    </xdr:to>
    <xdr:sp macro="" textlink="">
      <xdr:nvSpPr>
        <xdr:cNvPr id="262" name="楕円 261">
          <a:extLst>
            <a:ext uri="{FF2B5EF4-FFF2-40B4-BE49-F238E27FC236}">
              <a16:creationId xmlns="" xmlns:a16="http://schemas.microsoft.com/office/drawing/2014/main" id="{00000000-0008-0000-0600-000006010000}"/>
            </a:ext>
          </a:extLst>
        </xdr:cNvPr>
        <xdr:cNvSpPr/>
      </xdr:nvSpPr>
      <xdr:spPr>
        <a:xfrm>
          <a:off x="1778000" y="161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160655</xdr:rowOff>
    </xdr:from>
    <xdr:ext cx="534670" cy="259080"/>
    <xdr:sp macro="" textlink="">
      <xdr:nvSpPr>
        <xdr:cNvPr id="263" name="テキスト ボックス 262">
          <a:extLst>
            <a:ext uri="{FF2B5EF4-FFF2-40B4-BE49-F238E27FC236}">
              <a16:creationId xmlns="" xmlns:a16="http://schemas.microsoft.com/office/drawing/2014/main" id="{00000000-0008-0000-0600-000007010000}"/>
            </a:ext>
          </a:extLst>
        </xdr:cNvPr>
        <xdr:cNvSpPr txBox="1"/>
      </xdr:nvSpPr>
      <xdr:spPr>
        <a:xfrm>
          <a:off x="1580515" y="16276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60325</xdr:rowOff>
    </xdr:from>
    <xdr:to>
      <xdr:col>6</xdr:col>
      <xdr:colOff>38100</xdr:colOff>
      <xdr:row>96</xdr:row>
      <xdr:rowOff>161925</xdr:rowOff>
    </xdr:to>
    <xdr:sp macro="" textlink="">
      <xdr:nvSpPr>
        <xdr:cNvPr id="264" name="楕円 263">
          <a:extLst>
            <a:ext uri="{FF2B5EF4-FFF2-40B4-BE49-F238E27FC236}">
              <a16:creationId xmlns="" xmlns:a16="http://schemas.microsoft.com/office/drawing/2014/main" id="{00000000-0008-0000-0600-000008010000}"/>
            </a:ext>
          </a:extLst>
        </xdr:cNvPr>
        <xdr:cNvSpPr/>
      </xdr:nvSpPr>
      <xdr:spPr>
        <a:xfrm>
          <a:off x="984250" y="161766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153035</xdr:rowOff>
    </xdr:from>
    <xdr:ext cx="527685" cy="259080"/>
    <xdr:sp macro="" textlink="">
      <xdr:nvSpPr>
        <xdr:cNvPr id="265" name="テキスト ボックス 264">
          <a:extLst>
            <a:ext uri="{FF2B5EF4-FFF2-40B4-BE49-F238E27FC236}">
              <a16:creationId xmlns="" xmlns:a16="http://schemas.microsoft.com/office/drawing/2014/main" id="{00000000-0008-0000-0600-000009010000}"/>
            </a:ext>
          </a:extLst>
        </xdr:cNvPr>
        <xdr:cNvSpPr txBox="1"/>
      </xdr:nvSpPr>
      <xdr:spPr>
        <a:xfrm>
          <a:off x="786765" y="162693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54610</xdr:rowOff>
    </xdr:from>
    <xdr:to>
      <xdr:col>59</xdr:col>
      <xdr:colOff>50800</xdr:colOff>
      <xdr:row>25</xdr:row>
      <xdr:rowOff>30480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5956300" y="39141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54610</xdr:rowOff>
    </xdr:from>
    <xdr:to>
      <xdr:col>43</xdr:col>
      <xdr:colOff>63500</xdr:colOff>
      <xdr:row>26</xdr:row>
      <xdr:rowOff>133350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606425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85090</xdr:rowOff>
    </xdr:from>
    <xdr:to>
      <xdr:col>43</xdr:col>
      <xdr:colOff>63500</xdr:colOff>
      <xdr:row>28</xdr:row>
      <xdr:rowOff>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606425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54610</xdr:rowOff>
    </xdr:from>
    <xdr:to>
      <xdr:col>48</xdr:col>
      <xdr:colOff>127000</xdr:colOff>
      <xdr:row>26</xdr:row>
      <xdr:rowOff>133350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9850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85090</xdr:rowOff>
    </xdr:from>
    <xdr:to>
      <xdr:col>48</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9850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54610</xdr:rowOff>
    </xdr:from>
    <xdr:to>
      <xdr:col>54</xdr:col>
      <xdr:colOff>127000</xdr:colOff>
      <xdr:row>26</xdr:row>
      <xdr:rowOff>133350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80137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85090</xdr:rowOff>
    </xdr:from>
    <xdr:to>
      <xdr:col>54</xdr:col>
      <xdr:colOff>127000</xdr:colOff>
      <xdr:row>28</xdr:row>
      <xdr:rowOff>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80137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150,917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24130</xdr:rowOff>
    </xdr:from>
    <xdr:to>
      <xdr:col>59</xdr:col>
      <xdr:colOff>50800</xdr:colOff>
      <xdr:row>41</xdr:row>
      <xdr:rowOff>78740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5956300" y="4721860"/>
          <a:ext cx="42100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2900" cy="21526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5918200" y="4535805"/>
          <a:ext cx="3429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78740</xdr:rowOff>
    </xdr:from>
    <xdr:to>
      <xdr:col>59</xdr:col>
      <xdr:colOff>50800</xdr:colOff>
      <xdr:row>41</xdr:row>
      <xdr:rowOff>78740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5956300" y="6955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94615</xdr:rowOff>
    </xdr:from>
    <xdr:to>
      <xdr:col>59</xdr:col>
      <xdr:colOff>50800</xdr:colOff>
      <xdr:row>39</xdr:row>
      <xdr:rowOff>94615</xdr:rowOff>
    </xdr:to>
    <xdr:cxnSp macro="">
      <xdr:nvCxnSpPr>
        <xdr:cNvPr id="276" name="直線コネクタ 275">
          <a:extLst>
            <a:ext uri="{FF2B5EF4-FFF2-40B4-BE49-F238E27FC236}">
              <a16:creationId xmlns="" xmlns:a16="http://schemas.microsoft.com/office/drawing/2014/main" id="{00000000-0008-0000-0600-000014010000}"/>
            </a:ext>
          </a:extLst>
        </xdr:cNvPr>
        <xdr:cNvCxnSpPr/>
      </xdr:nvCxnSpPr>
      <xdr:spPr>
        <a:xfrm>
          <a:off x="5956300" y="66363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123190</xdr:rowOff>
    </xdr:from>
    <xdr:ext cx="241935" cy="241300"/>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5726430" y="6497320"/>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109855</xdr:rowOff>
    </xdr:from>
    <xdr:to>
      <xdr:col>59</xdr:col>
      <xdr:colOff>50800</xdr:colOff>
      <xdr:row>37</xdr:row>
      <xdr:rowOff>109855</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5956300" y="63163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137795</xdr:rowOff>
    </xdr:from>
    <xdr:ext cx="595630" cy="244475"/>
    <xdr:sp macro="" textlink="">
      <xdr:nvSpPr>
        <xdr:cNvPr id="279" name="テキスト ボックス 278">
          <a:extLst>
            <a:ext uri="{FF2B5EF4-FFF2-40B4-BE49-F238E27FC236}">
              <a16:creationId xmlns="" xmlns:a16="http://schemas.microsoft.com/office/drawing/2014/main" id="{00000000-0008-0000-0600-000017010000}"/>
            </a:ext>
          </a:extLst>
        </xdr:cNvPr>
        <xdr:cNvSpPr txBox="1"/>
      </xdr:nvSpPr>
      <xdr:spPr>
        <a:xfrm>
          <a:off x="5417820" y="617664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126365</xdr:rowOff>
    </xdr:from>
    <xdr:to>
      <xdr:col>59</xdr:col>
      <xdr:colOff>50800</xdr:colOff>
      <xdr:row>35</xdr:row>
      <xdr:rowOff>126365</xdr:rowOff>
    </xdr:to>
    <xdr:cxnSp macro="">
      <xdr:nvCxnSpPr>
        <xdr:cNvPr id="280" name="直線コネクタ 279">
          <a:extLst>
            <a:ext uri="{FF2B5EF4-FFF2-40B4-BE49-F238E27FC236}">
              <a16:creationId xmlns="" xmlns:a16="http://schemas.microsoft.com/office/drawing/2014/main" id="{00000000-0008-0000-0600-000018010000}"/>
            </a:ext>
          </a:extLst>
        </xdr:cNvPr>
        <xdr:cNvCxnSpPr/>
      </xdr:nvCxnSpPr>
      <xdr:spPr>
        <a:xfrm>
          <a:off x="5956300" y="59975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153035</xdr:rowOff>
    </xdr:from>
    <xdr:ext cx="595630" cy="247015"/>
    <xdr:sp macro="" textlink="">
      <xdr:nvSpPr>
        <xdr:cNvPr id="281" name="テキスト ボックス 280">
          <a:extLst>
            <a:ext uri="{FF2B5EF4-FFF2-40B4-BE49-F238E27FC236}">
              <a16:creationId xmlns="" xmlns:a16="http://schemas.microsoft.com/office/drawing/2014/main" id="{00000000-0008-0000-0600-000019010000}"/>
            </a:ext>
          </a:extLst>
        </xdr:cNvPr>
        <xdr:cNvSpPr txBox="1"/>
      </xdr:nvSpPr>
      <xdr:spPr>
        <a:xfrm>
          <a:off x="5417820" y="5856605"/>
          <a:ext cx="5956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141605</xdr:rowOff>
    </xdr:from>
    <xdr:to>
      <xdr:col>59</xdr:col>
      <xdr:colOff>50800</xdr:colOff>
      <xdr:row>33</xdr:row>
      <xdr:rowOff>141605</xdr:rowOff>
    </xdr:to>
    <xdr:cxnSp macro="">
      <xdr:nvCxnSpPr>
        <xdr:cNvPr id="282" name="直線コネクタ 281">
          <a:extLst>
            <a:ext uri="{FF2B5EF4-FFF2-40B4-BE49-F238E27FC236}">
              <a16:creationId xmlns="" xmlns:a16="http://schemas.microsoft.com/office/drawing/2014/main" id="{00000000-0008-0000-0600-00001A010000}"/>
            </a:ext>
          </a:extLst>
        </xdr:cNvPr>
        <xdr:cNvCxnSpPr/>
      </xdr:nvCxnSpPr>
      <xdr:spPr>
        <a:xfrm>
          <a:off x="5956300" y="56775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5715</xdr:rowOff>
    </xdr:from>
    <xdr:ext cx="595630" cy="247650"/>
    <xdr:sp macro="" textlink="">
      <xdr:nvSpPr>
        <xdr:cNvPr id="283" name="テキスト ボックス 282">
          <a:extLst>
            <a:ext uri="{FF2B5EF4-FFF2-40B4-BE49-F238E27FC236}">
              <a16:creationId xmlns="" xmlns:a16="http://schemas.microsoft.com/office/drawing/2014/main" id="{00000000-0008-0000-0600-00001B010000}"/>
            </a:ext>
          </a:extLst>
        </xdr:cNvPr>
        <xdr:cNvSpPr txBox="1"/>
      </xdr:nvSpPr>
      <xdr:spPr>
        <a:xfrm>
          <a:off x="5417820" y="554164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157480</xdr:rowOff>
    </xdr:from>
    <xdr:to>
      <xdr:col>59</xdr:col>
      <xdr:colOff>50800</xdr:colOff>
      <xdr:row>31</xdr:row>
      <xdr:rowOff>157480</xdr:rowOff>
    </xdr:to>
    <xdr:cxnSp macro="">
      <xdr:nvCxnSpPr>
        <xdr:cNvPr id="284" name="直線コネクタ 283">
          <a:extLst>
            <a:ext uri="{FF2B5EF4-FFF2-40B4-BE49-F238E27FC236}">
              <a16:creationId xmlns="" xmlns:a16="http://schemas.microsoft.com/office/drawing/2014/main" id="{00000000-0008-0000-0600-00001C010000}"/>
            </a:ext>
          </a:extLst>
        </xdr:cNvPr>
        <xdr:cNvCxnSpPr/>
      </xdr:nvCxnSpPr>
      <xdr:spPr>
        <a:xfrm>
          <a:off x="5956300" y="53581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20955</xdr:rowOff>
    </xdr:from>
    <xdr:ext cx="595630" cy="246380"/>
    <xdr:sp macro="" textlink="">
      <xdr:nvSpPr>
        <xdr:cNvPr id="285" name="テキスト ボックス 284">
          <a:extLst>
            <a:ext uri="{FF2B5EF4-FFF2-40B4-BE49-F238E27FC236}">
              <a16:creationId xmlns="" xmlns:a16="http://schemas.microsoft.com/office/drawing/2014/main" id="{00000000-0008-0000-0600-00001D010000}"/>
            </a:ext>
          </a:extLst>
        </xdr:cNvPr>
        <xdr:cNvSpPr txBox="1"/>
      </xdr:nvSpPr>
      <xdr:spPr>
        <a:xfrm>
          <a:off x="5417820" y="522160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7620</xdr:rowOff>
    </xdr:from>
    <xdr:to>
      <xdr:col>59</xdr:col>
      <xdr:colOff>50800</xdr:colOff>
      <xdr:row>30</xdr:row>
      <xdr:rowOff>7620</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a:off x="5956300" y="50406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36830</xdr:rowOff>
    </xdr:from>
    <xdr:ext cx="595630" cy="245110"/>
    <xdr:sp macro="" textlink="">
      <xdr:nvSpPr>
        <xdr:cNvPr id="287" name="テキスト ボックス 286">
          <a:extLst>
            <a:ext uri="{FF2B5EF4-FFF2-40B4-BE49-F238E27FC236}">
              <a16:creationId xmlns="" xmlns:a16="http://schemas.microsoft.com/office/drawing/2014/main" id="{00000000-0008-0000-0600-00001F010000}"/>
            </a:ext>
          </a:extLst>
        </xdr:cNvPr>
        <xdr:cNvSpPr txBox="1"/>
      </xdr:nvSpPr>
      <xdr:spPr>
        <a:xfrm>
          <a:off x="5417820" y="490220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28</xdr:row>
      <xdr:rowOff>24130</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5956300" y="47218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52070</xdr:rowOff>
    </xdr:from>
    <xdr:ext cx="595630" cy="241300"/>
    <xdr:sp macro="" textlink="">
      <xdr:nvSpPr>
        <xdr:cNvPr id="289" name="テキスト ボックス 288">
          <a:extLst>
            <a:ext uri="{FF2B5EF4-FFF2-40B4-BE49-F238E27FC236}">
              <a16:creationId xmlns="" xmlns:a16="http://schemas.microsoft.com/office/drawing/2014/main" id="{00000000-0008-0000-0600-000021010000}"/>
            </a:ext>
          </a:extLst>
        </xdr:cNvPr>
        <xdr:cNvSpPr txBox="1"/>
      </xdr:nvSpPr>
      <xdr:spPr>
        <a:xfrm>
          <a:off x="5417820" y="458216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41</xdr:row>
      <xdr:rowOff>78740</xdr:rowOff>
    </xdr:to>
    <xdr:sp macro="" textlink="">
      <xdr:nvSpPr>
        <xdr:cNvPr id="290" name="補助費等グラフ枠">
          <a:extLst>
            <a:ext uri="{FF2B5EF4-FFF2-40B4-BE49-F238E27FC236}">
              <a16:creationId xmlns="" xmlns:a16="http://schemas.microsoft.com/office/drawing/2014/main" id="{00000000-0008-0000-0600-000022010000}"/>
            </a:ext>
          </a:extLst>
        </xdr:cNvPr>
        <xdr:cNvSpPr/>
      </xdr:nvSpPr>
      <xdr:spPr>
        <a:xfrm>
          <a:off x="5956300" y="4721860"/>
          <a:ext cx="42100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31</xdr:row>
      <xdr:rowOff>46990</xdr:rowOff>
    </xdr:from>
    <xdr:to>
      <xdr:col>54</xdr:col>
      <xdr:colOff>171450</xdr:colOff>
      <xdr:row>37</xdr:row>
      <xdr:rowOff>34925</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9429750" y="5247640"/>
          <a:ext cx="0" cy="993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38735</xdr:rowOff>
    </xdr:from>
    <xdr:ext cx="591820" cy="247015"/>
    <xdr:sp macro="" textlink="">
      <xdr:nvSpPr>
        <xdr:cNvPr id="292" name="補助費等最小値テキスト">
          <a:extLst>
            <a:ext uri="{FF2B5EF4-FFF2-40B4-BE49-F238E27FC236}">
              <a16:creationId xmlns="" xmlns:a16="http://schemas.microsoft.com/office/drawing/2014/main" id="{00000000-0008-0000-0600-000024010000}"/>
            </a:ext>
          </a:extLst>
        </xdr:cNvPr>
        <xdr:cNvSpPr txBox="1"/>
      </xdr:nvSpPr>
      <xdr:spPr>
        <a:xfrm>
          <a:off x="9480550" y="6245225"/>
          <a:ext cx="591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124,280</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34925</xdr:rowOff>
    </xdr:from>
    <xdr:to>
      <xdr:col>55</xdr:col>
      <xdr:colOff>88900</xdr:colOff>
      <xdr:row>37</xdr:row>
      <xdr:rowOff>34925</xdr:rowOff>
    </xdr:to>
    <xdr:cxnSp macro="">
      <xdr:nvCxnSpPr>
        <xdr:cNvPr id="293" name="直線コネクタ 292">
          <a:extLst>
            <a:ext uri="{FF2B5EF4-FFF2-40B4-BE49-F238E27FC236}">
              <a16:creationId xmlns="" xmlns:a16="http://schemas.microsoft.com/office/drawing/2014/main" id="{00000000-0008-0000-0600-000025010000}"/>
            </a:ext>
          </a:extLst>
        </xdr:cNvPr>
        <xdr:cNvCxnSpPr/>
      </xdr:nvCxnSpPr>
      <xdr:spPr>
        <a:xfrm>
          <a:off x="9359900" y="62414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159385</xdr:rowOff>
    </xdr:from>
    <xdr:ext cx="591820" cy="240665"/>
    <xdr:sp macro="" textlink="">
      <xdr:nvSpPr>
        <xdr:cNvPr id="294" name="補助費等最大値テキスト">
          <a:extLst>
            <a:ext uri="{FF2B5EF4-FFF2-40B4-BE49-F238E27FC236}">
              <a16:creationId xmlns="" xmlns:a16="http://schemas.microsoft.com/office/drawing/2014/main" id="{00000000-0008-0000-0600-000026010000}"/>
            </a:ext>
          </a:extLst>
        </xdr:cNvPr>
        <xdr:cNvSpPr txBox="1"/>
      </xdr:nvSpPr>
      <xdr:spPr>
        <a:xfrm>
          <a:off x="9480550" y="5024755"/>
          <a:ext cx="59182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435,494</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46990</xdr:rowOff>
    </xdr:from>
    <xdr:to>
      <xdr:col>55</xdr:col>
      <xdr:colOff>88900</xdr:colOff>
      <xdr:row>31</xdr:row>
      <xdr:rowOff>46990</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a:off x="9359900" y="52476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126365</xdr:rowOff>
    </xdr:from>
    <xdr:to>
      <xdr:col>55</xdr:col>
      <xdr:colOff>0</xdr:colOff>
      <xdr:row>38</xdr:row>
      <xdr:rowOff>50800</xdr:rowOff>
    </xdr:to>
    <xdr:cxnSp macro="">
      <xdr:nvCxnSpPr>
        <xdr:cNvPr id="296" name="直線コネクタ 295">
          <a:extLst>
            <a:ext uri="{FF2B5EF4-FFF2-40B4-BE49-F238E27FC236}">
              <a16:creationId xmlns="" xmlns:a16="http://schemas.microsoft.com/office/drawing/2014/main" id="{00000000-0008-0000-0600-000028010000}"/>
            </a:ext>
          </a:extLst>
        </xdr:cNvPr>
        <xdr:cNvCxnSpPr/>
      </xdr:nvCxnSpPr>
      <xdr:spPr>
        <a:xfrm flipV="1">
          <a:off x="8686800" y="5997575"/>
          <a:ext cx="742950" cy="427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98425</xdr:rowOff>
    </xdr:from>
    <xdr:ext cx="591820" cy="247650"/>
    <xdr:sp macro="" textlink="">
      <xdr:nvSpPr>
        <xdr:cNvPr id="297" name="補助費等平均値テキスト">
          <a:extLst>
            <a:ext uri="{FF2B5EF4-FFF2-40B4-BE49-F238E27FC236}">
              <a16:creationId xmlns="" xmlns:a16="http://schemas.microsoft.com/office/drawing/2014/main" id="{00000000-0008-0000-0600-000029010000}"/>
            </a:ext>
          </a:extLst>
        </xdr:cNvPr>
        <xdr:cNvSpPr txBox="1"/>
      </xdr:nvSpPr>
      <xdr:spPr>
        <a:xfrm>
          <a:off x="9480550" y="5801995"/>
          <a:ext cx="59182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76835</xdr:rowOff>
    </xdr:from>
    <xdr:to>
      <xdr:col>55</xdr:col>
      <xdr:colOff>50800</xdr:colOff>
      <xdr:row>36</xdr:row>
      <xdr:rowOff>10795</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9398000" y="5948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38</xdr:row>
      <xdr:rowOff>34290</xdr:rowOff>
    </xdr:from>
    <xdr:to>
      <xdr:col>50</xdr:col>
      <xdr:colOff>114300</xdr:colOff>
      <xdr:row>38</xdr:row>
      <xdr:rowOff>50800</xdr:rowOff>
    </xdr:to>
    <xdr:cxnSp macro="">
      <xdr:nvCxnSpPr>
        <xdr:cNvPr id="299" name="直線コネクタ 298">
          <a:extLst>
            <a:ext uri="{FF2B5EF4-FFF2-40B4-BE49-F238E27FC236}">
              <a16:creationId xmlns="" xmlns:a16="http://schemas.microsoft.com/office/drawing/2014/main" id="{00000000-0008-0000-0600-00002B010000}"/>
            </a:ext>
          </a:extLst>
        </xdr:cNvPr>
        <xdr:cNvCxnSpPr/>
      </xdr:nvCxnSpPr>
      <xdr:spPr>
        <a:xfrm>
          <a:off x="7886700" y="6408420"/>
          <a:ext cx="8001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137160</xdr:rowOff>
    </xdr:from>
    <xdr:to>
      <xdr:col>50</xdr:col>
      <xdr:colOff>165100</xdr:colOff>
      <xdr:row>38</xdr:row>
      <xdr:rowOff>70485</xdr:rowOff>
    </xdr:to>
    <xdr:sp macro="" textlink="">
      <xdr:nvSpPr>
        <xdr:cNvPr id="300" name="フローチャート: 判断 299">
          <a:extLst>
            <a:ext uri="{FF2B5EF4-FFF2-40B4-BE49-F238E27FC236}">
              <a16:creationId xmlns="" xmlns:a16="http://schemas.microsoft.com/office/drawing/2014/main" id="{00000000-0008-0000-0600-00002C010000}"/>
            </a:ext>
          </a:extLst>
        </xdr:cNvPr>
        <xdr:cNvSpPr/>
      </xdr:nvSpPr>
      <xdr:spPr>
        <a:xfrm>
          <a:off x="8636000" y="6343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85725</xdr:rowOff>
    </xdr:from>
    <xdr:ext cx="534670" cy="241300"/>
    <xdr:sp macro="" textlink="">
      <xdr:nvSpPr>
        <xdr:cNvPr id="301" name="テキスト ボックス 300">
          <a:extLst>
            <a:ext uri="{FF2B5EF4-FFF2-40B4-BE49-F238E27FC236}">
              <a16:creationId xmlns="" xmlns:a16="http://schemas.microsoft.com/office/drawing/2014/main" id="{00000000-0008-0000-0600-00002D010000}"/>
            </a:ext>
          </a:extLst>
        </xdr:cNvPr>
        <xdr:cNvSpPr txBox="1"/>
      </xdr:nvSpPr>
      <xdr:spPr>
        <a:xfrm>
          <a:off x="8438515" y="6124575"/>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34290</xdr:rowOff>
    </xdr:from>
    <xdr:to>
      <xdr:col>45</xdr:col>
      <xdr:colOff>171450</xdr:colOff>
      <xdr:row>38</xdr:row>
      <xdr:rowOff>35560</xdr:rowOff>
    </xdr:to>
    <xdr:cxnSp macro="">
      <xdr:nvCxnSpPr>
        <xdr:cNvPr id="302" name="直線コネクタ 301">
          <a:extLst>
            <a:ext uri="{FF2B5EF4-FFF2-40B4-BE49-F238E27FC236}">
              <a16:creationId xmlns="" xmlns:a16="http://schemas.microsoft.com/office/drawing/2014/main" id="{00000000-0008-0000-0600-00002E010000}"/>
            </a:ext>
          </a:extLst>
        </xdr:cNvPr>
        <xdr:cNvCxnSpPr/>
      </xdr:nvCxnSpPr>
      <xdr:spPr>
        <a:xfrm flipV="1">
          <a:off x="7080250" y="6408420"/>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155575</xdr:rowOff>
    </xdr:from>
    <xdr:to>
      <xdr:col>46</xdr:col>
      <xdr:colOff>38100</xdr:colOff>
      <xdr:row>38</xdr:row>
      <xdr:rowOff>88900</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7842250" y="636206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80010</xdr:rowOff>
    </xdr:from>
    <xdr:ext cx="527685" cy="24828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7644765" y="6454140"/>
          <a:ext cx="5276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35560</xdr:rowOff>
    </xdr:from>
    <xdr:to>
      <xdr:col>41</xdr:col>
      <xdr:colOff>50800</xdr:colOff>
      <xdr:row>38</xdr:row>
      <xdr:rowOff>50165</xdr:rowOff>
    </xdr:to>
    <xdr:cxnSp macro="">
      <xdr:nvCxnSpPr>
        <xdr:cNvPr id="305" name="直線コネクタ 304">
          <a:extLst>
            <a:ext uri="{FF2B5EF4-FFF2-40B4-BE49-F238E27FC236}">
              <a16:creationId xmlns="" xmlns:a16="http://schemas.microsoft.com/office/drawing/2014/main" id="{00000000-0008-0000-0600-000031010000}"/>
            </a:ext>
          </a:extLst>
        </xdr:cNvPr>
        <xdr:cNvCxnSpPr/>
      </xdr:nvCxnSpPr>
      <xdr:spPr>
        <a:xfrm flipV="1">
          <a:off x="6286500" y="6409690"/>
          <a:ext cx="7937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159385</xdr:rowOff>
    </xdr:from>
    <xdr:to>
      <xdr:col>41</xdr:col>
      <xdr:colOff>101600</xdr:colOff>
      <xdr:row>38</xdr:row>
      <xdr:rowOff>92710</xdr:rowOff>
    </xdr:to>
    <xdr:sp macro="" textlink="">
      <xdr:nvSpPr>
        <xdr:cNvPr id="306" name="フローチャート: 判断 305">
          <a:extLst>
            <a:ext uri="{FF2B5EF4-FFF2-40B4-BE49-F238E27FC236}">
              <a16:creationId xmlns="" xmlns:a16="http://schemas.microsoft.com/office/drawing/2014/main" id="{00000000-0008-0000-0600-000032010000}"/>
            </a:ext>
          </a:extLst>
        </xdr:cNvPr>
        <xdr:cNvSpPr/>
      </xdr:nvSpPr>
      <xdr:spPr>
        <a:xfrm>
          <a:off x="7029450" y="63658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84455</xdr:rowOff>
    </xdr:from>
    <xdr:ext cx="527685" cy="24193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6851015" y="6458585"/>
          <a:ext cx="5276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7620</xdr:rowOff>
    </xdr:from>
    <xdr:to>
      <xdr:col>36</xdr:col>
      <xdr:colOff>165100</xdr:colOff>
      <xdr:row>38</xdr:row>
      <xdr:rowOff>106045</xdr:rowOff>
    </xdr:to>
    <xdr:sp macro="" textlink="">
      <xdr:nvSpPr>
        <xdr:cNvPr id="308" name="フローチャート: 判断 307">
          <a:extLst>
            <a:ext uri="{FF2B5EF4-FFF2-40B4-BE49-F238E27FC236}">
              <a16:creationId xmlns="" xmlns:a16="http://schemas.microsoft.com/office/drawing/2014/main" id="{00000000-0008-0000-0600-000034010000}"/>
            </a:ext>
          </a:extLst>
        </xdr:cNvPr>
        <xdr:cNvSpPr/>
      </xdr:nvSpPr>
      <xdr:spPr>
        <a:xfrm>
          <a:off x="6235700" y="63817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96520</xdr:rowOff>
    </xdr:from>
    <xdr:ext cx="534670" cy="24701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038215" y="6470650"/>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76200</xdr:rowOff>
    </xdr:from>
    <xdr:ext cx="762000" cy="24701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925830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76200</xdr:rowOff>
    </xdr:from>
    <xdr:ext cx="762000" cy="24701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85153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76200</xdr:rowOff>
    </xdr:from>
    <xdr:ext cx="762000" cy="24701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77152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76200</xdr:rowOff>
    </xdr:from>
    <xdr:ext cx="755015" cy="24701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6908800" y="69532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76200</xdr:rowOff>
    </xdr:from>
    <xdr:ext cx="762000" cy="247015"/>
    <xdr:sp macro="" textlink="">
      <xdr:nvSpPr>
        <xdr:cNvPr id="314" name="テキスト ボックス 313">
          <a:extLst>
            <a:ext uri="{FF2B5EF4-FFF2-40B4-BE49-F238E27FC236}">
              <a16:creationId xmlns="" xmlns:a16="http://schemas.microsoft.com/office/drawing/2014/main" id="{00000000-0008-0000-0600-00003A010000}"/>
            </a:ext>
          </a:extLst>
        </xdr:cNvPr>
        <xdr:cNvSpPr txBox="1"/>
      </xdr:nvSpPr>
      <xdr:spPr>
        <a:xfrm>
          <a:off x="61150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76835</xdr:rowOff>
    </xdr:from>
    <xdr:to>
      <xdr:col>55</xdr:col>
      <xdr:colOff>50800</xdr:colOff>
      <xdr:row>36</xdr:row>
      <xdr:rowOff>10795</xdr:rowOff>
    </xdr:to>
    <xdr:sp macro="" textlink="">
      <xdr:nvSpPr>
        <xdr:cNvPr id="315" name="楕円 314">
          <a:extLst>
            <a:ext uri="{FF2B5EF4-FFF2-40B4-BE49-F238E27FC236}">
              <a16:creationId xmlns="" xmlns:a16="http://schemas.microsoft.com/office/drawing/2014/main" id="{00000000-0008-0000-0600-00003B010000}"/>
            </a:ext>
          </a:extLst>
        </xdr:cNvPr>
        <xdr:cNvSpPr/>
      </xdr:nvSpPr>
      <xdr:spPr>
        <a:xfrm>
          <a:off x="9398000" y="59480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57150</xdr:rowOff>
    </xdr:from>
    <xdr:ext cx="591820" cy="247650"/>
    <xdr:sp macro="" textlink="">
      <xdr:nvSpPr>
        <xdr:cNvPr id="316" name="補助費等該当値テキスト">
          <a:extLst>
            <a:ext uri="{FF2B5EF4-FFF2-40B4-BE49-F238E27FC236}">
              <a16:creationId xmlns="" xmlns:a16="http://schemas.microsoft.com/office/drawing/2014/main" id="{00000000-0008-0000-0600-00003C010000}"/>
            </a:ext>
          </a:extLst>
        </xdr:cNvPr>
        <xdr:cNvSpPr txBox="1"/>
      </xdr:nvSpPr>
      <xdr:spPr>
        <a:xfrm>
          <a:off x="9480550" y="5928360"/>
          <a:ext cx="591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199,932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2540</xdr:rowOff>
    </xdr:from>
    <xdr:to>
      <xdr:col>50</xdr:col>
      <xdr:colOff>165100</xdr:colOff>
      <xdr:row>38</xdr:row>
      <xdr:rowOff>99060</xdr:rowOff>
    </xdr:to>
    <xdr:sp macro="" textlink="">
      <xdr:nvSpPr>
        <xdr:cNvPr id="317" name="楕円 316">
          <a:extLst>
            <a:ext uri="{FF2B5EF4-FFF2-40B4-BE49-F238E27FC236}">
              <a16:creationId xmlns="" xmlns:a16="http://schemas.microsoft.com/office/drawing/2014/main" id="{00000000-0008-0000-0600-00003D010000}"/>
            </a:ext>
          </a:extLst>
        </xdr:cNvPr>
        <xdr:cNvSpPr/>
      </xdr:nvSpPr>
      <xdr:spPr>
        <a:xfrm>
          <a:off x="8636000" y="637667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91440</xdr:rowOff>
    </xdr:from>
    <xdr:ext cx="534670" cy="245110"/>
    <xdr:sp macro="" textlink="">
      <xdr:nvSpPr>
        <xdr:cNvPr id="318" name="テキスト ボックス 317">
          <a:extLst>
            <a:ext uri="{FF2B5EF4-FFF2-40B4-BE49-F238E27FC236}">
              <a16:creationId xmlns="" xmlns:a16="http://schemas.microsoft.com/office/drawing/2014/main" id="{00000000-0008-0000-0600-00003E010000}"/>
            </a:ext>
          </a:extLst>
        </xdr:cNvPr>
        <xdr:cNvSpPr txBox="1"/>
      </xdr:nvSpPr>
      <xdr:spPr>
        <a:xfrm>
          <a:off x="8438515" y="6465570"/>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149225</xdr:rowOff>
    </xdr:from>
    <xdr:to>
      <xdr:col>46</xdr:col>
      <xdr:colOff>38100</xdr:colOff>
      <xdr:row>38</xdr:row>
      <xdr:rowOff>82550</xdr:rowOff>
    </xdr:to>
    <xdr:sp macro="" textlink="">
      <xdr:nvSpPr>
        <xdr:cNvPr id="319" name="楕円 318">
          <a:extLst>
            <a:ext uri="{FF2B5EF4-FFF2-40B4-BE49-F238E27FC236}">
              <a16:creationId xmlns="" xmlns:a16="http://schemas.microsoft.com/office/drawing/2014/main" id="{00000000-0008-0000-0600-00003F010000}"/>
            </a:ext>
          </a:extLst>
        </xdr:cNvPr>
        <xdr:cNvSpPr/>
      </xdr:nvSpPr>
      <xdr:spPr>
        <a:xfrm>
          <a:off x="7842250" y="635571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97790</xdr:rowOff>
    </xdr:from>
    <xdr:ext cx="527685" cy="247650"/>
    <xdr:sp macro="" textlink="">
      <xdr:nvSpPr>
        <xdr:cNvPr id="320" name="テキスト ボックス 319">
          <a:extLst>
            <a:ext uri="{FF2B5EF4-FFF2-40B4-BE49-F238E27FC236}">
              <a16:creationId xmlns="" xmlns:a16="http://schemas.microsoft.com/office/drawing/2014/main" id="{00000000-0008-0000-0600-000040010000}"/>
            </a:ext>
          </a:extLst>
        </xdr:cNvPr>
        <xdr:cNvSpPr txBox="1"/>
      </xdr:nvSpPr>
      <xdr:spPr>
        <a:xfrm>
          <a:off x="7644765" y="6136640"/>
          <a:ext cx="5276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71,821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150495</xdr:rowOff>
    </xdr:from>
    <xdr:to>
      <xdr:col>41</xdr:col>
      <xdr:colOff>101600</xdr:colOff>
      <xdr:row>38</xdr:row>
      <xdr:rowOff>84455</xdr:rowOff>
    </xdr:to>
    <xdr:sp macro="" textlink="">
      <xdr:nvSpPr>
        <xdr:cNvPr id="321" name="楕円 320">
          <a:extLst>
            <a:ext uri="{FF2B5EF4-FFF2-40B4-BE49-F238E27FC236}">
              <a16:creationId xmlns="" xmlns:a16="http://schemas.microsoft.com/office/drawing/2014/main" id="{00000000-0008-0000-0600-000041010000}"/>
            </a:ext>
          </a:extLst>
        </xdr:cNvPr>
        <xdr:cNvSpPr/>
      </xdr:nvSpPr>
      <xdr:spPr>
        <a:xfrm>
          <a:off x="702945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99060</xdr:rowOff>
    </xdr:from>
    <xdr:ext cx="527685" cy="247650"/>
    <xdr:sp macro="" textlink="">
      <xdr:nvSpPr>
        <xdr:cNvPr id="322" name="テキスト ボックス 321">
          <a:extLst>
            <a:ext uri="{FF2B5EF4-FFF2-40B4-BE49-F238E27FC236}">
              <a16:creationId xmlns="" xmlns:a16="http://schemas.microsoft.com/office/drawing/2014/main" id="{00000000-0008-0000-0600-000042010000}"/>
            </a:ext>
          </a:extLst>
        </xdr:cNvPr>
        <xdr:cNvSpPr txBox="1"/>
      </xdr:nvSpPr>
      <xdr:spPr>
        <a:xfrm>
          <a:off x="6851015" y="6137910"/>
          <a:ext cx="5276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635</xdr:rowOff>
    </xdr:from>
    <xdr:to>
      <xdr:col>36</xdr:col>
      <xdr:colOff>165100</xdr:colOff>
      <xdr:row>38</xdr:row>
      <xdr:rowOff>97155</xdr:rowOff>
    </xdr:to>
    <xdr:sp macro="" textlink="">
      <xdr:nvSpPr>
        <xdr:cNvPr id="323" name="楕円 322">
          <a:extLst>
            <a:ext uri="{FF2B5EF4-FFF2-40B4-BE49-F238E27FC236}">
              <a16:creationId xmlns="" xmlns:a16="http://schemas.microsoft.com/office/drawing/2014/main" id="{00000000-0008-0000-0600-000043010000}"/>
            </a:ext>
          </a:extLst>
        </xdr:cNvPr>
        <xdr:cNvSpPr/>
      </xdr:nvSpPr>
      <xdr:spPr>
        <a:xfrm>
          <a:off x="6235700" y="637476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113665</xdr:rowOff>
    </xdr:from>
    <xdr:ext cx="534670" cy="247650"/>
    <xdr:sp macro="" textlink="">
      <xdr:nvSpPr>
        <xdr:cNvPr id="324" name="テキスト ボックス 323">
          <a:extLst>
            <a:ext uri="{FF2B5EF4-FFF2-40B4-BE49-F238E27FC236}">
              <a16:creationId xmlns="" xmlns:a16="http://schemas.microsoft.com/office/drawing/2014/main" id="{00000000-0008-0000-0600-000044010000}"/>
            </a:ext>
          </a:extLst>
        </xdr:cNvPr>
        <xdr:cNvSpPr txBox="1"/>
      </xdr:nvSpPr>
      <xdr:spPr>
        <a:xfrm>
          <a:off x="6038215" y="615251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54610</xdr:rowOff>
    </xdr:from>
    <xdr:to>
      <xdr:col>59</xdr:col>
      <xdr:colOff>50800</xdr:colOff>
      <xdr:row>45</xdr:row>
      <xdr:rowOff>30480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5956300" y="72669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54610</xdr:rowOff>
    </xdr:from>
    <xdr:to>
      <xdr:col>43</xdr:col>
      <xdr:colOff>63500</xdr:colOff>
      <xdr:row>46</xdr:row>
      <xdr:rowOff>133350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06425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85090</xdr:rowOff>
    </xdr:from>
    <xdr:to>
      <xdr:col>43</xdr:col>
      <xdr:colOff>63500</xdr:colOff>
      <xdr:row>48</xdr:row>
      <xdr:rowOff>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06425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54610</xdr:rowOff>
    </xdr:from>
    <xdr:to>
      <xdr:col>48</xdr:col>
      <xdr:colOff>127000</xdr:colOff>
      <xdr:row>46</xdr:row>
      <xdr:rowOff>133350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69850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85090</xdr:rowOff>
    </xdr:from>
    <xdr:to>
      <xdr:col>48</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69850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54610</xdr:rowOff>
    </xdr:from>
    <xdr:to>
      <xdr:col>54</xdr:col>
      <xdr:colOff>127000</xdr:colOff>
      <xdr:row>46</xdr:row>
      <xdr:rowOff>133350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0137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85090</xdr:rowOff>
    </xdr:from>
    <xdr:to>
      <xdr:col>54</xdr:col>
      <xdr:colOff>127000</xdr:colOff>
      <xdr:row>48</xdr:row>
      <xdr:rowOff>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80137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24130</xdr:rowOff>
    </xdr:from>
    <xdr:to>
      <xdr:col>59</xdr:col>
      <xdr:colOff>50800</xdr:colOff>
      <xdr:row>61</xdr:row>
      <xdr:rowOff>78740</xdr:rowOff>
    </xdr:to>
    <xdr:sp macro="" textlink="">
      <xdr:nvSpPr>
        <xdr:cNvPr id="332" name="正方形/長方形 331">
          <a:extLst>
            <a:ext uri="{FF2B5EF4-FFF2-40B4-BE49-F238E27FC236}">
              <a16:creationId xmlns="" xmlns:a16="http://schemas.microsoft.com/office/drawing/2014/main" id="{00000000-0008-0000-0600-00004C010000}"/>
            </a:ext>
          </a:extLst>
        </xdr:cNvPr>
        <xdr:cNvSpPr/>
      </xdr:nvSpPr>
      <xdr:spPr>
        <a:xfrm>
          <a:off x="5956300" y="8074660"/>
          <a:ext cx="42100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2900" cy="21526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5918200" y="7888605"/>
          <a:ext cx="3429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78740</xdr:rowOff>
    </xdr:from>
    <xdr:to>
      <xdr:col>59</xdr:col>
      <xdr:colOff>50800</xdr:colOff>
      <xdr:row>61</xdr:row>
      <xdr:rowOff>78740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5956300" y="103085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133350</xdr:rowOff>
    </xdr:from>
    <xdr:to>
      <xdr:col>59</xdr:col>
      <xdr:colOff>50800</xdr:colOff>
      <xdr:row>58</xdr:row>
      <xdr:rowOff>133350</xdr:rowOff>
    </xdr:to>
    <xdr:cxnSp macro="">
      <xdr:nvCxnSpPr>
        <xdr:cNvPr id="335" name="直線コネクタ 334">
          <a:extLst>
            <a:ext uri="{FF2B5EF4-FFF2-40B4-BE49-F238E27FC236}">
              <a16:creationId xmlns="" xmlns:a16="http://schemas.microsoft.com/office/drawing/2014/main" id="{00000000-0008-0000-0600-00004F010000}"/>
            </a:ext>
          </a:extLst>
        </xdr:cNvPr>
        <xdr:cNvCxnSpPr/>
      </xdr:nvCxnSpPr>
      <xdr:spPr>
        <a:xfrm>
          <a:off x="5956300" y="98602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161925</xdr:rowOff>
    </xdr:from>
    <xdr:ext cx="241935" cy="241300"/>
    <xdr:sp macro="" textlink="">
      <xdr:nvSpPr>
        <xdr:cNvPr id="336" name="テキスト ボックス 335">
          <a:extLst>
            <a:ext uri="{FF2B5EF4-FFF2-40B4-BE49-F238E27FC236}">
              <a16:creationId xmlns="" xmlns:a16="http://schemas.microsoft.com/office/drawing/2014/main" id="{00000000-0008-0000-0600-000050010000}"/>
            </a:ext>
          </a:extLst>
        </xdr:cNvPr>
        <xdr:cNvSpPr txBox="1"/>
      </xdr:nvSpPr>
      <xdr:spPr>
        <a:xfrm>
          <a:off x="5726430" y="9721215"/>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24130</xdr:rowOff>
    </xdr:from>
    <xdr:to>
      <xdr:col>59</xdr:col>
      <xdr:colOff>50800</xdr:colOff>
      <xdr:row>56</xdr:row>
      <xdr:rowOff>24130</xdr:rowOff>
    </xdr:to>
    <xdr:cxnSp macro="">
      <xdr:nvCxnSpPr>
        <xdr:cNvPr id="337" name="直線コネクタ 336">
          <a:extLst>
            <a:ext uri="{FF2B5EF4-FFF2-40B4-BE49-F238E27FC236}">
              <a16:creationId xmlns="" xmlns:a16="http://schemas.microsoft.com/office/drawing/2014/main" id="{00000000-0008-0000-0600-000051010000}"/>
            </a:ext>
          </a:extLst>
        </xdr:cNvPr>
        <xdr:cNvCxnSpPr/>
      </xdr:nvCxnSpPr>
      <xdr:spPr>
        <a:xfrm>
          <a:off x="5956300" y="94157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52070</xdr:rowOff>
    </xdr:from>
    <xdr:ext cx="595630" cy="241300"/>
    <xdr:sp macro="" textlink="">
      <xdr:nvSpPr>
        <xdr:cNvPr id="338" name="テキスト ボックス 337">
          <a:extLst>
            <a:ext uri="{FF2B5EF4-FFF2-40B4-BE49-F238E27FC236}">
              <a16:creationId xmlns="" xmlns:a16="http://schemas.microsoft.com/office/drawing/2014/main" id="{00000000-0008-0000-0600-000052010000}"/>
            </a:ext>
          </a:extLst>
        </xdr:cNvPr>
        <xdr:cNvSpPr txBox="1"/>
      </xdr:nvSpPr>
      <xdr:spPr>
        <a:xfrm>
          <a:off x="5417820" y="927608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78740</xdr:rowOff>
    </xdr:from>
    <xdr:to>
      <xdr:col>59</xdr:col>
      <xdr:colOff>50800</xdr:colOff>
      <xdr:row>53</xdr:row>
      <xdr:rowOff>78740</xdr:rowOff>
    </xdr:to>
    <xdr:cxnSp macro="">
      <xdr:nvCxnSpPr>
        <xdr:cNvPr id="339" name="直線コネクタ 338">
          <a:extLst>
            <a:ext uri="{FF2B5EF4-FFF2-40B4-BE49-F238E27FC236}">
              <a16:creationId xmlns="" xmlns:a16="http://schemas.microsoft.com/office/drawing/2014/main" id="{00000000-0008-0000-0600-000053010000}"/>
            </a:ext>
          </a:extLst>
        </xdr:cNvPr>
        <xdr:cNvCxnSpPr/>
      </xdr:nvCxnSpPr>
      <xdr:spPr>
        <a:xfrm>
          <a:off x="5956300" y="89674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106680</xdr:rowOff>
    </xdr:from>
    <xdr:ext cx="595630" cy="241300"/>
    <xdr:sp macro="" textlink="">
      <xdr:nvSpPr>
        <xdr:cNvPr id="340" name="テキスト ボックス 339">
          <a:extLst>
            <a:ext uri="{FF2B5EF4-FFF2-40B4-BE49-F238E27FC236}">
              <a16:creationId xmlns="" xmlns:a16="http://schemas.microsoft.com/office/drawing/2014/main" id="{00000000-0008-0000-0600-000054010000}"/>
            </a:ext>
          </a:extLst>
        </xdr:cNvPr>
        <xdr:cNvSpPr txBox="1"/>
      </xdr:nvSpPr>
      <xdr:spPr>
        <a:xfrm>
          <a:off x="5417820" y="882777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133350</xdr:rowOff>
    </xdr:from>
    <xdr:to>
      <xdr:col>59</xdr:col>
      <xdr:colOff>50800</xdr:colOff>
      <xdr:row>50</xdr:row>
      <xdr:rowOff>133350</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a:off x="5956300" y="85191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161925</xdr:rowOff>
    </xdr:from>
    <xdr:ext cx="595630" cy="241300"/>
    <xdr:sp macro="" textlink="">
      <xdr:nvSpPr>
        <xdr:cNvPr id="342" name="テキスト ボックス 341">
          <a:extLst>
            <a:ext uri="{FF2B5EF4-FFF2-40B4-BE49-F238E27FC236}">
              <a16:creationId xmlns="" xmlns:a16="http://schemas.microsoft.com/office/drawing/2014/main" id="{00000000-0008-0000-0600-000056010000}"/>
            </a:ext>
          </a:extLst>
        </xdr:cNvPr>
        <xdr:cNvSpPr txBox="1"/>
      </xdr:nvSpPr>
      <xdr:spPr>
        <a:xfrm>
          <a:off x="5417820" y="838009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48</xdr:row>
      <xdr:rowOff>24130</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5956300" y="80746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52070</xdr:rowOff>
    </xdr:from>
    <xdr:ext cx="595630" cy="241300"/>
    <xdr:sp macro="" textlink="">
      <xdr:nvSpPr>
        <xdr:cNvPr id="344" name="テキスト ボックス 343">
          <a:extLst>
            <a:ext uri="{FF2B5EF4-FFF2-40B4-BE49-F238E27FC236}">
              <a16:creationId xmlns="" xmlns:a16="http://schemas.microsoft.com/office/drawing/2014/main" id="{00000000-0008-0000-0600-000058010000}"/>
            </a:ext>
          </a:extLst>
        </xdr:cNvPr>
        <xdr:cNvSpPr txBox="1"/>
      </xdr:nvSpPr>
      <xdr:spPr>
        <a:xfrm>
          <a:off x="5417820" y="793496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61</xdr:row>
      <xdr:rowOff>78740</xdr:rowOff>
    </xdr:to>
    <xdr:sp macro="" textlink="">
      <xdr:nvSpPr>
        <xdr:cNvPr id="345" name="普通建設事業費グラフ枠">
          <a:extLst>
            <a:ext uri="{FF2B5EF4-FFF2-40B4-BE49-F238E27FC236}">
              <a16:creationId xmlns="" xmlns:a16="http://schemas.microsoft.com/office/drawing/2014/main" id="{00000000-0008-0000-0600-000059010000}"/>
            </a:ext>
          </a:extLst>
        </xdr:cNvPr>
        <xdr:cNvSpPr/>
      </xdr:nvSpPr>
      <xdr:spPr>
        <a:xfrm>
          <a:off x="5956300" y="8074660"/>
          <a:ext cx="42100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149860</xdr:rowOff>
    </xdr:from>
    <xdr:to>
      <xdr:col>54</xdr:col>
      <xdr:colOff>171450</xdr:colOff>
      <xdr:row>58</xdr:row>
      <xdr:rowOff>54610</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flipV="1">
          <a:off x="9429750" y="8535670"/>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58420</xdr:rowOff>
    </xdr:from>
    <xdr:ext cx="527685" cy="247650"/>
    <xdr:sp macro="" textlink="">
      <xdr:nvSpPr>
        <xdr:cNvPr id="347" name="普通建設事業費最小値テキスト">
          <a:extLst>
            <a:ext uri="{FF2B5EF4-FFF2-40B4-BE49-F238E27FC236}">
              <a16:creationId xmlns="" xmlns:a16="http://schemas.microsoft.com/office/drawing/2014/main" id="{00000000-0008-0000-0600-00005B010000}"/>
            </a:ext>
          </a:extLst>
        </xdr:cNvPr>
        <xdr:cNvSpPr txBox="1"/>
      </xdr:nvSpPr>
      <xdr:spPr>
        <a:xfrm>
          <a:off x="9480550" y="9785350"/>
          <a:ext cx="5276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18,096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54610</xdr:rowOff>
    </xdr:from>
    <xdr:to>
      <xdr:col>55</xdr:col>
      <xdr:colOff>88900</xdr:colOff>
      <xdr:row>58</xdr:row>
      <xdr:rowOff>54610</xdr:rowOff>
    </xdr:to>
    <xdr:cxnSp macro="">
      <xdr:nvCxnSpPr>
        <xdr:cNvPr id="348" name="直線コネクタ 347">
          <a:extLst>
            <a:ext uri="{FF2B5EF4-FFF2-40B4-BE49-F238E27FC236}">
              <a16:creationId xmlns="" xmlns:a16="http://schemas.microsoft.com/office/drawing/2014/main" id="{00000000-0008-0000-0600-00005C010000}"/>
            </a:ext>
          </a:extLst>
        </xdr:cNvPr>
        <xdr:cNvCxnSpPr/>
      </xdr:nvCxnSpPr>
      <xdr:spPr>
        <a:xfrm>
          <a:off x="9359900" y="97815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98425</xdr:rowOff>
    </xdr:from>
    <xdr:ext cx="591820" cy="247650"/>
    <xdr:sp macro="" textlink="">
      <xdr:nvSpPr>
        <xdr:cNvPr id="349" name="普通建設事業費最大値テキスト">
          <a:extLst>
            <a:ext uri="{FF2B5EF4-FFF2-40B4-BE49-F238E27FC236}">
              <a16:creationId xmlns="" xmlns:a16="http://schemas.microsoft.com/office/drawing/2014/main" id="{00000000-0008-0000-0600-00005D010000}"/>
            </a:ext>
          </a:extLst>
        </xdr:cNvPr>
        <xdr:cNvSpPr txBox="1"/>
      </xdr:nvSpPr>
      <xdr:spPr>
        <a:xfrm>
          <a:off x="9480550" y="8316595"/>
          <a:ext cx="591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296,258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149860</xdr:rowOff>
    </xdr:from>
    <xdr:to>
      <xdr:col>55</xdr:col>
      <xdr:colOff>88900</xdr:colOff>
      <xdr:row>50</xdr:row>
      <xdr:rowOff>149860</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9359900" y="85356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30480</xdr:rowOff>
    </xdr:from>
    <xdr:to>
      <xdr:col>55</xdr:col>
      <xdr:colOff>0</xdr:colOff>
      <xdr:row>57</xdr:row>
      <xdr:rowOff>71755</xdr:rowOff>
    </xdr:to>
    <xdr:cxnSp macro="">
      <xdr:nvCxnSpPr>
        <xdr:cNvPr id="351" name="直線コネクタ 350">
          <a:extLst>
            <a:ext uri="{FF2B5EF4-FFF2-40B4-BE49-F238E27FC236}">
              <a16:creationId xmlns="" xmlns:a16="http://schemas.microsoft.com/office/drawing/2014/main" id="{00000000-0008-0000-0600-00005F010000}"/>
            </a:ext>
          </a:extLst>
        </xdr:cNvPr>
        <xdr:cNvCxnSpPr/>
      </xdr:nvCxnSpPr>
      <xdr:spPr>
        <a:xfrm>
          <a:off x="8686800" y="9422130"/>
          <a:ext cx="74295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29845</xdr:rowOff>
    </xdr:from>
    <xdr:ext cx="527685" cy="241300"/>
    <xdr:sp macro="" textlink="">
      <xdr:nvSpPr>
        <xdr:cNvPr id="352" name="普通建設事業費平均値テキスト">
          <a:extLst>
            <a:ext uri="{FF2B5EF4-FFF2-40B4-BE49-F238E27FC236}">
              <a16:creationId xmlns="" xmlns:a16="http://schemas.microsoft.com/office/drawing/2014/main" id="{00000000-0008-0000-0600-000060010000}"/>
            </a:ext>
          </a:extLst>
        </xdr:cNvPr>
        <xdr:cNvSpPr txBox="1"/>
      </xdr:nvSpPr>
      <xdr:spPr>
        <a:xfrm>
          <a:off x="9480550" y="9253855"/>
          <a:ext cx="527685"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6985</xdr:rowOff>
    </xdr:from>
    <xdr:to>
      <xdr:col>55</xdr:col>
      <xdr:colOff>50800</xdr:colOff>
      <xdr:row>56</xdr:row>
      <xdr:rowOff>105410</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9398000" y="939863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56</xdr:row>
      <xdr:rowOff>30480</xdr:rowOff>
    </xdr:from>
    <xdr:to>
      <xdr:col>50</xdr:col>
      <xdr:colOff>114300</xdr:colOff>
      <xdr:row>56</xdr:row>
      <xdr:rowOff>147320</xdr:rowOff>
    </xdr:to>
    <xdr:cxnSp macro="">
      <xdr:nvCxnSpPr>
        <xdr:cNvPr id="354" name="直線コネクタ 353">
          <a:extLst>
            <a:ext uri="{FF2B5EF4-FFF2-40B4-BE49-F238E27FC236}">
              <a16:creationId xmlns="" xmlns:a16="http://schemas.microsoft.com/office/drawing/2014/main" id="{00000000-0008-0000-0600-000062010000}"/>
            </a:ext>
          </a:extLst>
        </xdr:cNvPr>
        <xdr:cNvCxnSpPr/>
      </xdr:nvCxnSpPr>
      <xdr:spPr>
        <a:xfrm flipV="1">
          <a:off x="7886700" y="9422130"/>
          <a:ext cx="8001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1905</xdr:rowOff>
    </xdr:from>
    <xdr:to>
      <xdr:col>50</xdr:col>
      <xdr:colOff>165100</xdr:colOff>
      <xdr:row>56</xdr:row>
      <xdr:rowOff>98425</xdr:rowOff>
    </xdr:to>
    <xdr:sp macro="" textlink="">
      <xdr:nvSpPr>
        <xdr:cNvPr id="355" name="フローチャート: 判断 354">
          <a:extLst>
            <a:ext uri="{FF2B5EF4-FFF2-40B4-BE49-F238E27FC236}">
              <a16:creationId xmlns="" xmlns:a16="http://schemas.microsoft.com/office/drawing/2014/main" id="{00000000-0008-0000-0600-000063010000}"/>
            </a:ext>
          </a:extLst>
        </xdr:cNvPr>
        <xdr:cNvSpPr/>
      </xdr:nvSpPr>
      <xdr:spPr>
        <a:xfrm>
          <a:off x="8636000" y="939355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90805</xdr:rowOff>
    </xdr:from>
    <xdr:ext cx="534670" cy="241300"/>
    <xdr:sp macro="" textlink="">
      <xdr:nvSpPr>
        <xdr:cNvPr id="356" name="テキスト ボックス 355">
          <a:extLst>
            <a:ext uri="{FF2B5EF4-FFF2-40B4-BE49-F238E27FC236}">
              <a16:creationId xmlns="" xmlns:a16="http://schemas.microsoft.com/office/drawing/2014/main" id="{00000000-0008-0000-0600-000064010000}"/>
            </a:ext>
          </a:extLst>
        </xdr:cNvPr>
        <xdr:cNvSpPr txBox="1"/>
      </xdr:nvSpPr>
      <xdr:spPr>
        <a:xfrm>
          <a:off x="8438515" y="9482455"/>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96520</xdr:rowOff>
    </xdr:from>
    <xdr:to>
      <xdr:col>45</xdr:col>
      <xdr:colOff>171450</xdr:colOff>
      <xdr:row>56</xdr:row>
      <xdr:rowOff>147320</xdr:rowOff>
    </xdr:to>
    <xdr:cxnSp macro="">
      <xdr:nvCxnSpPr>
        <xdr:cNvPr id="357" name="直線コネクタ 356">
          <a:extLst>
            <a:ext uri="{FF2B5EF4-FFF2-40B4-BE49-F238E27FC236}">
              <a16:creationId xmlns="" xmlns:a16="http://schemas.microsoft.com/office/drawing/2014/main" id="{00000000-0008-0000-0600-000065010000}"/>
            </a:ext>
          </a:extLst>
        </xdr:cNvPr>
        <xdr:cNvCxnSpPr/>
      </xdr:nvCxnSpPr>
      <xdr:spPr>
        <a:xfrm>
          <a:off x="7080250" y="9488170"/>
          <a:ext cx="8064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40005</xdr:rowOff>
    </xdr:from>
    <xdr:to>
      <xdr:col>46</xdr:col>
      <xdr:colOff>38100</xdr:colOff>
      <xdr:row>56</xdr:row>
      <xdr:rowOff>137795</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7842250" y="94316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153035</xdr:rowOff>
    </xdr:from>
    <xdr:ext cx="527685" cy="24701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7644765" y="9209405"/>
          <a:ext cx="5276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96520</xdr:rowOff>
    </xdr:from>
    <xdr:to>
      <xdr:col>41</xdr:col>
      <xdr:colOff>50800</xdr:colOff>
      <xdr:row>56</xdr:row>
      <xdr:rowOff>104775</xdr:rowOff>
    </xdr:to>
    <xdr:cxnSp macro="">
      <xdr:nvCxnSpPr>
        <xdr:cNvPr id="360" name="直線コネクタ 359">
          <a:extLst>
            <a:ext uri="{FF2B5EF4-FFF2-40B4-BE49-F238E27FC236}">
              <a16:creationId xmlns="" xmlns:a16="http://schemas.microsoft.com/office/drawing/2014/main" id="{00000000-0008-0000-0600-000068010000}"/>
            </a:ext>
          </a:extLst>
        </xdr:cNvPr>
        <xdr:cNvCxnSpPr/>
      </xdr:nvCxnSpPr>
      <xdr:spPr>
        <a:xfrm flipV="1">
          <a:off x="6286500" y="9488170"/>
          <a:ext cx="7937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23495</xdr:rowOff>
    </xdr:from>
    <xdr:to>
      <xdr:col>41</xdr:col>
      <xdr:colOff>101600</xdr:colOff>
      <xdr:row>56</xdr:row>
      <xdr:rowOff>120650</xdr:rowOff>
    </xdr:to>
    <xdr:sp macro="" textlink="">
      <xdr:nvSpPr>
        <xdr:cNvPr id="361" name="フローチャート: 判断 360">
          <a:extLst>
            <a:ext uri="{FF2B5EF4-FFF2-40B4-BE49-F238E27FC236}">
              <a16:creationId xmlns="" xmlns:a16="http://schemas.microsoft.com/office/drawing/2014/main" id="{00000000-0008-0000-0600-000069010000}"/>
            </a:ext>
          </a:extLst>
        </xdr:cNvPr>
        <xdr:cNvSpPr/>
      </xdr:nvSpPr>
      <xdr:spPr>
        <a:xfrm>
          <a:off x="7029450" y="94151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137160</xdr:rowOff>
    </xdr:from>
    <xdr:ext cx="527685" cy="243840"/>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6851015" y="9193530"/>
          <a:ext cx="52768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49530</xdr:rowOff>
    </xdr:from>
    <xdr:to>
      <xdr:col>36</xdr:col>
      <xdr:colOff>165100</xdr:colOff>
      <xdr:row>56</xdr:row>
      <xdr:rowOff>146050</xdr:rowOff>
    </xdr:to>
    <xdr:sp macro="" textlink="">
      <xdr:nvSpPr>
        <xdr:cNvPr id="363" name="フローチャート: 判断 362">
          <a:extLst>
            <a:ext uri="{FF2B5EF4-FFF2-40B4-BE49-F238E27FC236}">
              <a16:creationId xmlns="" xmlns:a16="http://schemas.microsoft.com/office/drawing/2014/main" id="{00000000-0008-0000-0600-00006B010000}"/>
            </a:ext>
          </a:extLst>
        </xdr:cNvPr>
        <xdr:cNvSpPr/>
      </xdr:nvSpPr>
      <xdr:spPr>
        <a:xfrm>
          <a:off x="6235700" y="944118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161925</xdr:rowOff>
    </xdr:from>
    <xdr:ext cx="534670" cy="241300"/>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038215" y="9218295"/>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76200</xdr:rowOff>
    </xdr:from>
    <xdr:ext cx="762000" cy="24701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925830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76200</xdr:rowOff>
    </xdr:from>
    <xdr:ext cx="762000" cy="24701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85153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76200</xdr:rowOff>
    </xdr:from>
    <xdr:ext cx="762000" cy="24701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77152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76200</xdr:rowOff>
    </xdr:from>
    <xdr:ext cx="755015" cy="24701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6908800" y="103060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76200</xdr:rowOff>
    </xdr:from>
    <xdr:ext cx="762000" cy="247015"/>
    <xdr:sp macro="" textlink="">
      <xdr:nvSpPr>
        <xdr:cNvPr id="369" name="テキスト ボックス 368">
          <a:extLst>
            <a:ext uri="{FF2B5EF4-FFF2-40B4-BE49-F238E27FC236}">
              <a16:creationId xmlns="" xmlns:a16="http://schemas.microsoft.com/office/drawing/2014/main" id="{00000000-0008-0000-0600-000071010000}"/>
            </a:ext>
          </a:extLst>
        </xdr:cNvPr>
        <xdr:cNvSpPr txBox="1"/>
      </xdr:nvSpPr>
      <xdr:spPr>
        <a:xfrm>
          <a:off x="61150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22860</xdr:rowOff>
    </xdr:from>
    <xdr:to>
      <xdr:col>55</xdr:col>
      <xdr:colOff>50800</xdr:colOff>
      <xdr:row>57</xdr:row>
      <xdr:rowOff>120015</xdr:rowOff>
    </xdr:to>
    <xdr:sp macro="" textlink="">
      <xdr:nvSpPr>
        <xdr:cNvPr id="370" name="楕円 369">
          <a:extLst>
            <a:ext uri="{FF2B5EF4-FFF2-40B4-BE49-F238E27FC236}">
              <a16:creationId xmlns="" xmlns:a16="http://schemas.microsoft.com/office/drawing/2014/main" id="{00000000-0008-0000-0600-000072010000}"/>
            </a:ext>
          </a:extLst>
        </xdr:cNvPr>
        <xdr:cNvSpPr/>
      </xdr:nvSpPr>
      <xdr:spPr>
        <a:xfrm>
          <a:off x="9398000" y="958215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2540</xdr:rowOff>
    </xdr:from>
    <xdr:ext cx="527685" cy="247650"/>
    <xdr:sp macro="" textlink="">
      <xdr:nvSpPr>
        <xdr:cNvPr id="371" name="普通建設事業費該当値テキスト">
          <a:extLst>
            <a:ext uri="{FF2B5EF4-FFF2-40B4-BE49-F238E27FC236}">
              <a16:creationId xmlns="" xmlns:a16="http://schemas.microsoft.com/office/drawing/2014/main" id="{00000000-0008-0000-0600-000073010000}"/>
            </a:ext>
          </a:extLst>
        </xdr:cNvPr>
        <xdr:cNvSpPr txBox="1"/>
      </xdr:nvSpPr>
      <xdr:spPr>
        <a:xfrm>
          <a:off x="9480550" y="9561830"/>
          <a:ext cx="5276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146050</xdr:rowOff>
    </xdr:from>
    <xdr:to>
      <xdr:col>50</xdr:col>
      <xdr:colOff>165100</xdr:colOff>
      <xdr:row>56</xdr:row>
      <xdr:rowOff>78740</xdr:rowOff>
    </xdr:to>
    <xdr:sp macro="" textlink="">
      <xdr:nvSpPr>
        <xdr:cNvPr id="372" name="楕円 371">
          <a:extLst>
            <a:ext uri="{FF2B5EF4-FFF2-40B4-BE49-F238E27FC236}">
              <a16:creationId xmlns="" xmlns:a16="http://schemas.microsoft.com/office/drawing/2014/main" id="{00000000-0008-0000-0600-000074010000}"/>
            </a:ext>
          </a:extLst>
        </xdr:cNvPr>
        <xdr:cNvSpPr/>
      </xdr:nvSpPr>
      <xdr:spPr>
        <a:xfrm>
          <a:off x="8636000" y="93700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94615</xdr:rowOff>
    </xdr:from>
    <xdr:ext cx="534670" cy="247015"/>
    <xdr:sp macro="" textlink="">
      <xdr:nvSpPr>
        <xdr:cNvPr id="373" name="テキスト ボックス 372">
          <a:extLst>
            <a:ext uri="{FF2B5EF4-FFF2-40B4-BE49-F238E27FC236}">
              <a16:creationId xmlns="" xmlns:a16="http://schemas.microsoft.com/office/drawing/2014/main" id="{00000000-0008-0000-0600-000075010000}"/>
            </a:ext>
          </a:extLst>
        </xdr:cNvPr>
        <xdr:cNvSpPr txBox="1"/>
      </xdr:nvSpPr>
      <xdr:spPr>
        <a:xfrm>
          <a:off x="8438515" y="9150985"/>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98,601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97790</xdr:rowOff>
    </xdr:from>
    <xdr:to>
      <xdr:col>46</xdr:col>
      <xdr:colOff>38100</xdr:colOff>
      <xdr:row>57</xdr:row>
      <xdr:rowOff>31750</xdr:rowOff>
    </xdr:to>
    <xdr:sp macro="" textlink="">
      <xdr:nvSpPr>
        <xdr:cNvPr id="374" name="楕円 373">
          <a:extLst>
            <a:ext uri="{FF2B5EF4-FFF2-40B4-BE49-F238E27FC236}">
              <a16:creationId xmlns="" xmlns:a16="http://schemas.microsoft.com/office/drawing/2014/main" id="{00000000-0008-0000-0600-000076010000}"/>
            </a:ext>
          </a:extLst>
        </xdr:cNvPr>
        <xdr:cNvSpPr/>
      </xdr:nvSpPr>
      <xdr:spPr>
        <a:xfrm>
          <a:off x="7842250" y="94894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22860</xdr:rowOff>
    </xdr:from>
    <xdr:ext cx="527685" cy="248285"/>
    <xdr:sp macro="" textlink="">
      <xdr:nvSpPr>
        <xdr:cNvPr id="375" name="テキスト ボックス 374">
          <a:extLst>
            <a:ext uri="{FF2B5EF4-FFF2-40B4-BE49-F238E27FC236}">
              <a16:creationId xmlns="" xmlns:a16="http://schemas.microsoft.com/office/drawing/2014/main" id="{00000000-0008-0000-0600-000077010000}"/>
            </a:ext>
          </a:extLst>
        </xdr:cNvPr>
        <xdr:cNvSpPr txBox="1"/>
      </xdr:nvSpPr>
      <xdr:spPr>
        <a:xfrm>
          <a:off x="7644765" y="9582150"/>
          <a:ext cx="5276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49530</xdr:rowOff>
    </xdr:from>
    <xdr:to>
      <xdr:col>41</xdr:col>
      <xdr:colOff>101600</xdr:colOff>
      <xdr:row>56</xdr:row>
      <xdr:rowOff>146050</xdr:rowOff>
    </xdr:to>
    <xdr:sp macro="" textlink="">
      <xdr:nvSpPr>
        <xdr:cNvPr id="376" name="楕円 375">
          <a:extLst>
            <a:ext uri="{FF2B5EF4-FFF2-40B4-BE49-F238E27FC236}">
              <a16:creationId xmlns="" xmlns:a16="http://schemas.microsoft.com/office/drawing/2014/main" id="{00000000-0008-0000-0600-000078010000}"/>
            </a:ext>
          </a:extLst>
        </xdr:cNvPr>
        <xdr:cNvSpPr/>
      </xdr:nvSpPr>
      <xdr:spPr>
        <a:xfrm>
          <a:off x="7029450" y="944118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137160</xdr:rowOff>
    </xdr:from>
    <xdr:ext cx="527685" cy="243840"/>
    <xdr:sp macro="" textlink="">
      <xdr:nvSpPr>
        <xdr:cNvPr id="377" name="テキスト ボックス 376">
          <a:extLst>
            <a:ext uri="{FF2B5EF4-FFF2-40B4-BE49-F238E27FC236}">
              <a16:creationId xmlns="" xmlns:a16="http://schemas.microsoft.com/office/drawing/2014/main" id="{00000000-0008-0000-0600-000079010000}"/>
            </a:ext>
          </a:extLst>
        </xdr:cNvPr>
        <xdr:cNvSpPr txBox="1"/>
      </xdr:nvSpPr>
      <xdr:spPr>
        <a:xfrm>
          <a:off x="6851015" y="9528810"/>
          <a:ext cx="52768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55880</xdr:rowOff>
    </xdr:from>
    <xdr:to>
      <xdr:col>36</xdr:col>
      <xdr:colOff>165100</xdr:colOff>
      <xdr:row>56</xdr:row>
      <xdr:rowOff>152400</xdr:rowOff>
    </xdr:to>
    <xdr:sp macro="" textlink="">
      <xdr:nvSpPr>
        <xdr:cNvPr id="378" name="楕円 377">
          <a:extLst>
            <a:ext uri="{FF2B5EF4-FFF2-40B4-BE49-F238E27FC236}">
              <a16:creationId xmlns="" xmlns:a16="http://schemas.microsoft.com/office/drawing/2014/main" id="{00000000-0008-0000-0600-00007A010000}"/>
            </a:ext>
          </a:extLst>
        </xdr:cNvPr>
        <xdr:cNvSpPr/>
      </xdr:nvSpPr>
      <xdr:spPr>
        <a:xfrm>
          <a:off x="6235700" y="944753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144780</xdr:rowOff>
    </xdr:from>
    <xdr:ext cx="534670" cy="240665"/>
    <xdr:sp macro="" textlink="">
      <xdr:nvSpPr>
        <xdr:cNvPr id="379" name="テキスト ボックス 378">
          <a:extLst>
            <a:ext uri="{FF2B5EF4-FFF2-40B4-BE49-F238E27FC236}">
              <a16:creationId xmlns="" xmlns:a16="http://schemas.microsoft.com/office/drawing/2014/main" id="{00000000-0008-0000-0600-00007B010000}"/>
            </a:ext>
          </a:extLst>
        </xdr:cNvPr>
        <xdr:cNvSpPr txBox="1"/>
      </xdr:nvSpPr>
      <xdr:spPr>
        <a:xfrm>
          <a:off x="6038215" y="9536430"/>
          <a:ext cx="5346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54610</xdr:rowOff>
    </xdr:from>
    <xdr:to>
      <xdr:col>59</xdr:col>
      <xdr:colOff>50800</xdr:colOff>
      <xdr:row>65</xdr:row>
      <xdr:rowOff>30480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5956300" y="106197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54610</xdr:rowOff>
    </xdr:from>
    <xdr:to>
      <xdr:col>43</xdr:col>
      <xdr:colOff>63500</xdr:colOff>
      <xdr:row>66</xdr:row>
      <xdr:rowOff>133350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06425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85090</xdr:rowOff>
    </xdr:from>
    <xdr:to>
      <xdr:col>43</xdr:col>
      <xdr:colOff>63500</xdr:colOff>
      <xdr:row>68</xdr:row>
      <xdr:rowOff>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06425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54610</xdr:rowOff>
    </xdr:from>
    <xdr:to>
      <xdr:col>48</xdr:col>
      <xdr:colOff>127000</xdr:colOff>
      <xdr:row>66</xdr:row>
      <xdr:rowOff>133350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69850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85090</xdr:rowOff>
    </xdr:from>
    <xdr:to>
      <xdr:col>48</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69850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54610</xdr:rowOff>
    </xdr:from>
    <xdr:to>
      <xdr:col>54</xdr:col>
      <xdr:colOff>127000</xdr:colOff>
      <xdr:row>66</xdr:row>
      <xdr:rowOff>133350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80137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85090</xdr:rowOff>
    </xdr:from>
    <xdr:to>
      <xdr:col>54</xdr:col>
      <xdr:colOff>127000</xdr:colOff>
      <xdr:row>68</xdr:row>
      <xdr:rowOff>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80137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24130</xdr:rowOff>
    </xdr:from>
    <xdr:to>
      <xdr:col>59</xdr:col>
      <xdr:colOff>50800</xdr:colOff>
      <xdr:row>81</xdr:row>
      <xdr:rowOff>78740</xdr:rowOff>
    </xdr:to>
    <xdr:sp macro="" textlink="">
      <xdr:nvSpPr>
        <xdr:cNvPr id="387" name="正方形/長方形 386">
          <a:extLst>
            <a:ext uri="{FF2B5EF4-FFF2-40B4-BE49-F238E27FC236}">
              <a16:creationId xmlns="" xmlns:a16="http://schemas.microsoft.com/office/drawing/2014/main" id="{00000000-0008-0000-0600-000083010000}"/>
            </a:ext>
          </a:extLst>
        </xdr:cNvPr>
        <xdr:cNvSpPr/>
      </xdr:nvSpPr>
      <xdr:spPr>
        <a:xfrm>
          <a:off x="5956300" y="11427460"/>
          <a:ext cx="42100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2900" cy="21526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5918200" y="11241405"/>
          <a:ext cx="3429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78740</xdr:rowOff>
    </xdr:from>
    <xdr:to>
      <xdr:col>59</xdr:col>
      <xdr:colOff>50800</xdr:colOff>
      <xdr:row>81</xdr:row>
      <xdr:rowOff>78740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5956300" y="13661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133350</xdr:rowOff>
    </xdr:from>
    <xdr:to>
      <xdr:col>59</xdr:col>
      <xdr:colOff>50800</xdr:colOff>
      <xdr:row>78</xdr:row>
      <xdr:rowOff>133350</xdr:rowOff>
    </xdr:to>
    <xdr:cxnSp macro="">
      <xdr:nvCxnSpPr>
        <xdr:cNvPr id="390" name="直線コネクタ 389">
          <a:extLst>
            <a:ext uri="{FF2B5EF4-FFF2-40B4-BE49-F238E27FC236}">
              <a16:creationId xmlns="" xmlns:a16="http://schemas.microsoft.com/office/drawing/2014/main" id="{00000000-0008-0000-0600-000086010000}"/>
            </a:ext>
          </a:extLst>
        </xdr:cNvPr>
        <xdr:cNvCxnSpPr/>
      </xdr:nvCxnSpPr>
      <xdr:spPr>
        <a:xfrm>
          <a:off x="5956300" y="132130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161925</xdr:rowOff>
    </xdr:from>
    <xdr:ext cx="241935" cy="241300"/>
    <xdr:sp macro="" textlink="">
      <xdr:nvSpPr>
        <xdr:cNvPr id="391" name="テキスト ボックス 390">
          <a:extLst>
            <a:ext uri="{FF2B5EF4-FFF2-40B4-BE49-F238E27FC236}">
              <a16:creationId xmlns="" xmlns:a16="http://schemas.microsoft.com/office/drawing/2014/main" id="{00000000-0008-0000-0600-000087010000}"/>
            </a:ext>
          </a:extLst>
        </xdr:cNvPr>
        <xdr:cNvSpPr txBox="1"/>
      </xdr:nvSpPr>
      <xdr:spPr>
        <a:xfrm>
          <a:off x="5726430" y="13074015"/>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24130</xdr:rowOff>
    </xdr:from>
    <xdr:to>
      <xdr:col>59</xdr:col>
      <xdr:colOff>50800</xdr:colOff>
      <xdr:row>76</xdr:row>
      <xdr:rowOff>24130</xdr:rowOff>
    </xdr:to>
    <xdr:cxnSp macro="">
      <xdr:nvCxnSpPr>
        <xdr:cNvPr id="392" name="直線コネクタ 391">
          <a:extLst>
            <a:ext uri="{FF2B5EF4-FFF2-40B4-BE49-F238E27FC236}">
              <a16:creationId xmlns="" xmlns:a16="http://schemas.microsoft.com/office/drawing/2014/main" id="{00000000-0008-0000-0600-000088010000}"/>
            </a:ext>
          </a:extLst>
        </xdr:cNvPr>
        <xdr:cNvCxnSpPr/>
      </xdr:nvCxnSpPr>
      <xdr:spPr>
        <a:xfrm>
          <a:off x="5956300" y="127685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52070</xdr:rowOff>
    </xdr:from>
    <xdr:ext cx="524510" cy="241300"/>
    <xdr:sp macro="" textlink="">
      <xdr:nvSpPr>
        <xdr:cNvPr id="393" name="テキスト ボックス 392">
          <a:extLst>
            <a:ext uri="{FF2B5EF4-FFF2-40B4-BE49-F238E27FC236}">
              <a16:creationId xmlns="" xmlns:a16="http://schemas.microsoft.com/office/drawing/2014/main" id="{00000000-0008-0000-0600-000089010000}"/>
            </a:ext>
          </a:extLst>
        </xdr:cNvPr>
        <xdr:cNvSpPr txBox="1"/>
      </xdr:nvSpPr>
      <xdr:spPr>
        <a:xfrm>
          <a:off x="5481955" y="12628880"/>
          <a:ext cx="52451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78740</xdr:rowOff>
    </xdr:from>
    <xdr:to>
      <xdr:col>59</xdr:col>
      <xdr:colOff>50800</xdr:colOff>
      <xdr:row>73</xdr:row>
      <xdr:rowOff>78740</xdr:rowOff>
    </xdr:to>
    <xdr:cxnSp macro="">
      <xdr:nvCxnSpPr>
        <xdr:cNvPr id="394" name="直線コネクタ 393">
          <a:extLst>
            <a:ext uri="{FF2B5EF4-FFF2-40B4-BE49-F238E27FC236}">
              <a16:creationId xmlns="" xmlns:a16="http://schemas.microsoft.com/office/drawing/2014/main" id="{00000000-0008-0000-0600-00008A010000}"/>
            </a:ext>
          </a:extLst>
        </xdr:cNvPr>
        <xdr:cNvCxnSpPr/>
      </xdr:nvCxnSpPr>
      <xdr:spPr>
        <a:xfrm>
          <a:off x="5956300" y="123202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106680</xdr:rowOff>
    </xdr:from>
    <xdr:ext cx="595630" cy="241300"/>
    <xdr:sp macro="" textlink="">
      <xdr:nvSpPr>
        <xdr:cNvPr id="395" name="テキスト ボックス 394">
          <a:extLst>
            <a:ext uri="{FF2B5EF4-FFF2-40B4-BE49-F238E27FC236}">
              <a16:creationId xmlns="" xmlns:a16="http://schemas.microsoft.com/office/drawing/2014/main" id="{00000000-0008-0000-0600-00008B010000}"/>
            </a:ext>
          </a:extLst>
        </xdr:cNvPr>
        <xdr:cNvSpPr txBox="1"/>
      </xdr:nvSpPr>
      <xdr:spPr>
        <a:xfrm>
          <a:off x="5417820" y="1218057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133350</xdr:rowOff>
    </xdr:from>
    <xdr:to>
      <xdr:col>59</xdr:col>
      <xdr:colOff>50800</xdr:colOff>
      <xdr:row>70</xdr:row>
      <xdr:rowOff>133350</xdr:rowOff>
    </xdr:to>
    <xdr:cxnSp macro="">
      <xdr:nvCxnSpPr>
        <xdr:cNvPr id="396" name="直線コネクタ 395">
          <a:extLst>
            <a:ext uri="{FF2B5EF4-FFF2-40B4-BE49-F238E27FC236}">
              <a16:creationId xmlns="" xmlns:a16="http://schemas.microsoft.com/office/drawing/2014/main" id="{00000000-0008-0000-0600-00008C010000}"/>
            </a:ext>
          </a:extLst>
        </xdr:cNvPr>
        <xdr:cNvCxnSpPr/>
      </xdr:nvCxnSpPr>
      <xdr:spPr>
        <a:xfrm>
          <a:off x="5956300" y="118719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161925</xdr:rowOff>
    </xdr:from>
    <xdr:ext cx="595630" cy="241300"/>
    <xdr:sp macro="" textlink="">
      <xdr:nvSpPr>
        <xdr:cNvPr id="397" name="テキスト ボックス 396">
          <a:extLst>
            <a:ext uri="{FF2B5EF4-FFF2-40B4-BE49-F238E27FC236}">
              <a16:creationId xmlns="" xmlns:a16="http://schemas.microsoft.com/office/drawing/2014/main" id="{00000000-0008-0000-0600-00008D010000}"/>
            </a:ext>
          </a:extLst>
        </xdr:cNvPr>
        <xdr:cNvSpPr txBox="1"/>
      </xdr:nvSpPr>
      <xdr:spPr>
        <a:xfrm>
          <a:off x="5417820" y="1173289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68</xdr:row>
      <xdr:rowOff>24130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a:off x="5956300" y="114274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52070</xdr:rowOff>
    </xdr:from>
    <xdr:ext cx="595630" cy="241300"/>
    <xdr:sp macro="" textlink="">
      <xdr:nvSpPr>
        <xdr:cNvPr id="399" name="テキスト ボックス 398">
          <a:extLst>
            <a:ext uri="{FF2B5EF4-FFF2-40B4-BE49-F238E27FC236}">
              <a16:creationId xmlns="" xmlns:a16="http://schemas.microsoft.com/office/drawing/2014/main" id="{00000000-0008-0000-0600-00008F010000}"/>
            </a:ext>
          </a:extLst>
        </xdr:cNvPr>
        <xdr:cNvSpPr txBox="1"/>
      </xdr:nvSpPr>
      <xdr:spPr>
        <a:xfrm>
          <a:off x="5417820" y="1128776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81</xdr:row>
      <xdr:rowOff>78740</xdr:rowOff>
    </xdr:to>
    <xdr:sp macro="" textlink="">
      <xdr:nvSpPr>
        <xdr:cNvPr id="400" name="普通建設事業費 （ うち新規整備　）グラフ枠">
          <a:extLst>
            <a:ext uri="{FF2B5EF4-FFF2-40B4-BE49-F238E27FC236}">
              <a16:creationId xmlns="" xmlns:a16="http://schemas.microsoft.com/office/drawing/2014/main" id="{00000000-0008-0000-0600-000090010000}"/>
            </a:ext>
          </a:extLst>
        </xdr:cNvPr>
        <xdr:cNvSpPr/>
      </xdr:nvSpPr>
      <xdr:spPr>
        <a:xfrm>
          <a:off x="5956300" y="11427460"/>
          <a:ext cx="42100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59055</xdr:rowOff>
    </xdr:from>
    <xdr:to>
      <xdr:col>54</xdr:col>
      <xdr:colOff>171450</xdr:colOff>
      <xdr:row>78</xdr:row>
      <xdr:rowOff>133350</xdr:rowOff>
    </xdr:to>
    <xdr:cxnSp macro="">
      <xdr:nvCxnSpPr>
        <xdr:cNvPr id="401" name="直線コネクタ 400">
          <a:extLst>
            <a:ext uri="{FF2B5EF4-FFF2-40B4-BE49-F238E27FC236}">
              <a16:creationId xmlns="" xmlns:a16="http://schemas.microsoft.com/office/drawing/2014/main" id="{00000000-0008-0000-0600-000091010000}"/>
            </a:ext>
          </a:extLst>
        </xdr:cNvPr>
        <xdr:cNvCxnSpPr/>
      </xdr:nvCxnSpPr>
      <xdr:spPr>
        <a:xfrm flipV="1">
          <a:off x="9429750" y="1179766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137160</xdr:rowOff>
    </xdr:from>
    <xdr:ext cx="242570" cy="243840"/>
    <xdr:sp macro="" textlink="">
      <xdr:nvSpPr>
        <xdr:cNvPr id="402" name="普通建設事業費 （ うち新規整備　）最小値テキスト">
          <a:extLst>
            <a:ext uri="{FF2B5EF4-FFF2-40B4-BE49-F238E27FC236}">
              <a16:creationId xmlns="" xmlns:a16="http://schemas.microsoft.com/office/drawing/2014/main" id="{00000000-0008-0000-0600-000092010000}"/>
            </a:ext>
          </a:extLst>
        </xdr:cNvPr>
        <xdr:cNvSpPr txBox="1"/>
      </xdr:nvSpPr>
      <xdr:spPr>
        <a:xfrm>
          <a:off x="9480550" y="13216890"/>
          <a:ext cx="2425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133350</xdr:rowOff>
    </xdr:from>
    <xdr:to>
      <xdr:col>55</xdr:col>
      <xdr:colOff>88900</xdr:colOff>
      <xdr:row>78</xdr:row>
      <xdr:rowOff>133350</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a:off x="9359900" y="132130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6985</xdr:rowOff>
    </xdr:from>
    <xdr:ext cx="591820" cy="247650"/>
    <xdr:sp macro="" textlink="">
      <xdr:nvSpPr>
        <xdr:cNvPr id="404" name="普通建設事業費 （ うち新規整備　）最大値テキスト">
          <a:extLst>
            <a:ext uri="{FF2B5EF4-FFF2-40B4-BE49-F238E27FC236}">
              <a16:creationId xmlns="" xmlns:a16="http://schemas.microsoft.com/office/drawing/2014/main" id="{00000000-0008-0000-0600-000094010000}"/>
            </a:ext>
          </a:extLst>
        </xdr:cNvPr>
        <xdr:cNvSpPr txBox="1"/>
      </xdr:nvSpPr>
      <xdr:spPr>
        <a:xfrm>
          <a:off x="9480550" y="11577955"/>
          <a:ext cx="591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158,562</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59055</xdr:rowOff>
    </xdr:from>
    <xdr:to>
      <xdr:col>55</xdr:col>
      <xdr:colOff>88900</xdr:colOff>
      <xdr:row>70</xdr:row>
      <xdr:rowOff>59055</xdr:rowOff>
    </xdr:to>
    <xdr:cxnSp macro="">
      <xdr:nvCxnSpPr>
        <xdr:cNvPr id="405" name="直線コネクタ 404">
          <a:extLst>
            <a:ext uri="{FF2B5EF4-FFF2-40B4-BE49-F238E27FC236}">
              <a16:creationId xmlns="" xmlns:a16="http://schemas.microsoft.com/office/drawing/2014/main" id="{00000000-0008-0000-0600-000095010000}"/>
            </a:ext>
          </a:extLst>
        </xdr:cNvPr>
        <xdr:cNvCxnSpPr/>
      </xdr:nvCxnSpPr>
      <xdr:spPr>
        <a:xfrm>
          <a:off x="9359900" y="117976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5715</xdr:rowOff>
    </xdr:from>
    <xdr:to>
      <xdr:col>55</xdr:col>
      <xdr:colOff>0</xdr:colOff>
      <xdr:row>77</xdr:row>
      <xdr:rowOff>85090</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8686800" y="12750165"/>
          <a:ext cx="74295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37465</xdr:rowOff>
    </xdr:from>
    <xdr:ext cx="527685" cy="247650"/>
    <xdr:sp macro="" textlink="">
      <xdr:nvSpPr>
        <xdr:cNvPr id="407" name="普通建設事業費 （ うち新規整備　）平均値テキスト">
          <a:extLst>
            <a:ext uri="{FF2B5EF4-FFF2-40B4-BE49-F238E27FC236}">
              <a16:creationId xmlns="" xmlns:a16="http://schemas.microsoft.com/office/drawing/2014/main" id="{00000000-0008-0000-0600-000097010000}"/>
            </a:ext>
          </a:extLst>
        </xdr:cNvPr>
        <xdr:cNvSpPr txBox="1"/>
      </xdr:nvSpPr>
      <xdr:spPr>
        <a:xfrm>
          <a:off x="9480550" y="12781915"/>
          <a:ext cx="52768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15875</xdr:rowOff>
    </xdr:from>
    <xdr:to>
      <xdr:col>55</xdr:col>
      <xdr:colOff>50800</xdr:colOff>
      <xdr:row>77</xdr:row>
      <xdr:rowOff>112395</xdr:rowOff>
    </xdr:to>
    <xdr:sp macro="" textlink="">
      <xdr:nvSpPr>
        <xdr:cNvPr id="408" name="フローチャート: 判断 407">
          <a:extLst>
            <a:ext uri="{FF2B5EF4-FFF2-40B4-BE49-F238E27FC236}">
              <a16:creationId xmlns="" xmlns:a16="http://schemas.microsoft.com/office/drawing/2014/main" id="{00000000-0008-0000-0600-000098010000}"/>
            </a:ext>
          </a:extLst>
        </xdr:cNvPr>
        <xdr:cNvSpPr/>
      </xdr:nvSpPr>
      <xdr:spPr>
        <a:xfrm>
          <a:off x="9398000" y="12927965"/>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76</xdr:row>
      <xdr:rowOff>5715</xdr:rowOff>
    </xdr:from>
    <xdr:to>
      <xdr:col>50</xdr:col>
      <xdr:colOff>114300</xdr:colOff>
      <xdr:row>77</xdr:row>
      <xdr:rowOff>18415</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flipV="1">
          <a:off x="7886700" y="12750165"/>
          <a:ext cx="8001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20955</xdr:rowOff>
    </xdr:from>
    <xdr:to>
      <xdr:col>50</xdr:col>
      <xdr:colOff>165100</xdr:colOff>
      <xdr:row>77</xdr:row>
      <xdr:rowOff>117475</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8636000" y="1293304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109855</xdr:rowOff>
    </xdr:from>
    <xdr:ext cx="534670" cy="24447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8438515" y="1302194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18415</xdr:rowOff>
    </xdr:from>
    <xdr:to>
      <xdr:col>45</xdr:col>
      <xdr:colOff>171450</xdr:colOff>
      <xdr:row>78</xdr:row>
      <xdr:rowOff>2540</xdr:rowOff>
    </xdr:to>
    <xdr:cxnSp macro="">
      <xdr:nvCxnSpPr>
        <xdr:cNvPr id="412" name="直線コネクタ 411">
          <a:extLst>
            <a:ext uri="{FF2B5EF4-FFF2-40B4-BE49-F238E27FC236}">
              <a16:creationId xmlns="" xmlns:a16="http://schemas.microsoft.com/office/drawing/2014/main" id="{00000000-0008-0000-0600-00009C010000}"/>
            </a:ext>
          </a:extLst>
        </xdr:cNvPr>
        <xdr:cNvCxnSpPr/>
      </xdr:nvCxnSpPr>
      <xdr:spPr>
        <a:xfrm flipV="1">
          <a:off x="7080250" y="12930505"/>
          <a:ext cx="80645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34925</xdr:rowOff>
    </xdr:from>
    <xdr:to>
      <xdr:col>46</xdr:col>
      <xdr:colOff>38100</xdr:colOff>
      <xdr:row>77</xdr:row>
      <xdr:rowOff>131445</xdr:rowOff>
    </xdr:to>
    <xdr:sp macro="" textlink="">
      <xdr:nvSpPr>
        <xdr:cNvPr id="413" name="フローチャート: 判断 412">
          <a:extLst>
            <a:ext uri="{FF2B5EF4-FFF2-40B4-BE49-F238E27FC236}">
              <a16:creationId xmlns="" xmlns:a16="http://schemas.microsoft.com/office/drawing/2014/main" id="{00000000-0008-0000-0600-00009D010000}"/>
            </a:ext>
          </a:extLst>
        </xdr:cNvPr>
        <xdr:cNvSpPr/>
      </xdr:nvSpPr>
      <xdr:spPr>
        <a:xfrm>
          <a:off x="7842250" y="12947015"/>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123825</xdr:rowOff>
    </xdr:from>
    <xdr:ext cx="527685" cy="241300"/>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7644765" y="13035915"/>
          <a:ext cx="52768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71755</xdr:rowOff>
    </xdr:from>
    <xdr:to>
      <xdr:col>41</xdr:col>
      <xdr:colOff>50800</xdr:colOff>
      <xdr:row>78</xdr:row>
      <xdr:rowOff>2540</xdr:rowOff>
    </xdr:to>
    <xdr:cxnSp macro="">
      <xdr:nvCxnSpPr>
        <xdr:cNvPr id="415" name="直線コネクタ 414">
          <a:extLst>
            <a:ext uri="{FF2B5EF4-FFF2-40B4-BE49-F238E27FC236}">
              <a16:creationId xmlns="" xmlns:a16="http://schemas.microsoft.com/office/drawing/2014/main" id="{00000000-0008-0000-0600-00009F010000}"/>
            </a:ext>
          </a:extLst>
        </xdr:cNvPr>
        <xdr:cNvCxnSpPr/>
      </xdr:nvCxnSpPr>
      <xdr:spPr>
        <a:xfrm>
          <a:off x="6286500" y="12983845"/>
          <a:ext cx="79375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13335</xdr:rowOff>
    </xdr:from>
    <xdr:to>
      <xdr:col>41</xdr:col>
      <xdr:colOff>101600</xdr:colOff>
      <xdr:row>77</xdr:row>
      <xdr:rowOff>109855</xdr:rowOff>
    </xdr:to>
    <xdr:sp macro="" textlink="">
      <xdr:nvSpPr>
        <xdr:cNvPr id="416" name="フローチャート: 判断 415">
          <a:extLst>
            <a:ext uri="{FF2B5EF4-FFF2-40B4-BE49-F238E27FC236}">
              <a16:creationId xmlns="" xmlns:a16="http://schemas.microsoft.com/office/drawing/2014/main" id="{00000000-0008-0000-0600-0000A0010000}"/>
            </a:ext>
          </a:extLst>
        </xdr:cNvPr>
        <xdr:cNvSpPr/>
      </xdr:nvSpPr>
      <xdr:spPr>
        <a:xfrm>
          <a:off x="7029450" y="1292542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126365</xdr:rowOff>
    </xdr:from>
    <xdr:ext cx="527685" cy="245110"/>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6851015" y="12703175"/>
          <a:ext cx="5276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152400</xdr:rowOff>
    </xdr:from>
    <xdr:to>
      <xdr:col>36</xdr:col>
      <xdr:colOff>165100</xdr:colOff>
      <xdr:row>77</xdr:row>
      <xdr:rowOff>86360</xdr:rowOff>
    </xdr:to>
    <xdr:sp macro="" textlink="">
      <xdr:nvSpPr>
        <xdr:cNvPr id="418" name="フローチャート: 判断 417">
          <a:extLst>
            <a:ext uri="{FF2B5EF4-FFF2-40B4-BE49-F238E27FC236}">
              <a16:creationId xmlns="" xmlns:a16="http://schemas.microsoft.com/office/drawing/2014/main" id="{00000000-0008-0000-0600-0000A2010000}"/>
            </a:ext>
          </a:extLst>
        </xdr:cNvPr>
        <xdr:cNvSpPr/>
      </xdr:nvSpPr>
      <xdr:spPr>
        <a:xfrm>
          <a:off x="62357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102870</xdr:rowOff>
    </xdr:from>
    <xdr:ext cx="534670" cy="240665"/>
    <xdr:sp macro="" textlink="">
      <xdr:nvSpPr>
        <xdr:cNvPr id="419" name="テキスト ボックス 418">
          <a:extLst>
            <a:ext uri="{FF2B5EF4-FFF2-40B4-BE49-F238E27FC236}">
              <a16:creationId xmlns="" xmlns:a16="http://schemas.microsoft.com/office/drawing/2014/main" id="{00000000-0008-0000-0600-0000A3010000}"/>
            </a:ext>
          </a:extLst>
        </xdr:cNvPr>
        <xdr:cNvSpPr txBox="1"/>
      </xdr:nvSpPr>
      <xdr:spPr>
        <a:xfrm>
          <a:off x="6038215" y="12679680"/>
          <a:ext cx="5346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76200</xdr:rowOff>
    </xdr:from>
    <xdr:ext cx="762000" cy="24701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925830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76200</xdr:rowOff>
    </xdr:from>
    <xdr:ext cx="762000" cy="24701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85153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76200</xdr:rowOff>
    </xdr:from>
    <xdr:ext cx="762000" cy="24701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77152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76200</xdr:rowOff>
    </xdr:from>
    <xdr:ext cx="755015" cy="24701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6908800" y="136588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76200</xdr:rowOff>
    </xdr:from>
    <xdr:ext cx="762000" cy="24701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61150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36830</xdr:rowOff>
    </xdr:from>
    <xdr:to>
      <xdr:col>55</xdr:col>
      <xdr:colOff>50800</xdr:colOff>
      <xdr:row>77</xdr:row>
      <xdr:rowOff>133350</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9398000" y="12948920"/>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16510</xdr:rowOff>
    </xdr:from>
    <xdr:ext cx="527685" cy="241300"/>
    <xdr:sp macro="" textlink="">
      <xdr:nvSpPr>
        <xdr:cNvPr id="426" name="普通建設事業費 （ うち新規整備　）該当値テキスト">
          <a:extLst>
            <a:ext uri="{FF2B5EF4-FFF2-40B4-BE49-F238E27FC236}">
              <a16:creationId xmlns="" xmlns:a16="http://schemas.microsoft.com/office/drawing/2014/main" id="{00000000-0008-0000-0600-0000AA010000}"/>
            </a:ext>
          </a:extLst>
        </xdr:cNvPr>
        <xdr:cNvSpPr txBox="1"/>
      </xdr:nvSpPr>
      <xdr:spPr>
        <a:xfrm>
          <a:off x="9480550" y="12928600"/>
          <a:ext cx="52768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120650</xdr:rowOff>
    </xdr:from>
    <xdr:to>
      <xdr:col>50</xdr:col>
      <xdr:colOff>165100</xdr:colOff>
      <xdr:row>76</xdr:row>
      <xdr:rowOff>53975</xdr:rowOff>
    </xdr:to>
    <xdr:sp macro="" textlink="">
      <xdr:nvSpPr>
        <xdr:cNvPr id="427" name="楕円 426">
          <a:extLst>
            <a:ext uri="{FF2B5EF4-FFF2-40B4-BE49-F238E27FC236}">
              <a16:creationId xmlns="" xmlns:a16="http://schemas.microsoft.com/office/drawing/2014/main" id="{00000000-0008-0000-0600-0000AB010000}"/>
            </a:ext>
          </a:extLst>
        </xdr:cNvPr>
        <xdr:cNvSpPr/>
      </xdr:nvSpPr>
      <xdr:spPr>
        <a:xfrm>
          <a:off x="8636000" y="12697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70485</xdr:rowOff>
    </xdr:from>
    <xdr:ext cx="534670" cy="241300"/>
    <xdr:sp macro="" textlink="">
      <xdr:nvSpPr>
        <xdr:cNvPr id="428" name="テキスト ボックス 427">
          <a:extLst>
            <a:ext uri="{FF2B5EF4-FFF2-40B4-BE49-F238E27FC236}">
              <a16:creationId xmlns="" xmlns:a16="http://schemas.microsoft.com/office/drawing/2014/main" id="{00000000-0008-0000-0600-0000AC010000}"/>
            </a:ext>
          </a:extLst>
        </xdr:cNvPr>
        <xdr:cNvSpPr txBox="1"/>
      </xdr:nvSpPr>
      <xdr:spPr>
        <a:xfrm>
          <a:off x="8438515" y="12479655"/>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133985</xdr:rowOff>
    </xdr:from>
    <xdr:to>
      <xdr:col>46</xdr:col>
      <xdr:colOff>38100</xdr:colOff>
      <xdr:row>77</xdr:row>
      <xdr:rowOff>67945</xdr:rowOff>
    </xdr:to>
    <xdr:sp macro="" textlink="">
      <xdr:nvSpPr>
        <xdr:cNvPr id="429" name="楕円 428">
          <a:extLst>
            <a:ext uri="{FF2B5EF4-FFF2-40B4-BE49-F238E27FC236}">
              <a16:creationId xmlns="" xmlns:a16="http://schemas.microsoft.com/office/drawing/2014/main" id="{00000000-0008-0000-0600-0000AD010000}"/>
            </a:ext>
          </a:extLst>
        </xdr:cNvPr>
        <xdr:cNvSpPr/>
      </xdr:nvSpPr>
      <xdr:spPr>
        <a:xfrm>
          <a:off x="7842250" y="128784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84455</xdr:rowOff>
    </xdr:from>
    <xdr:ext cx="527685" cy="241935"/>
    <xdr:sp macro="" textlink="">
      <xdr:nvSpPr>
        <xdr:cNvPr id="430" name="テキスト ボックス 429">
          <a:extLst>
            <a:ext uri="{FF2B5EF4-FFF2-40B4-BE49-F238E27FC236}">
              <a16:creationId xmlns="" xmlns:a16="http://schemas.microsoft.com/office/drawing/2014/main" id="{00000000-0008-0000-0600-0000AE010000}"/>
            </a:ext>
          </a:extLst>
        </xdr:cNvPr>
        <xdr:cNvSpPr txBox="1"/>
      </xdr:nvSpPr>
      <xdr:spPr>
        <a:xfrm>
          <a:off x="7644765" y="12661265"/>
          <a:ext cx="52768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117475</xdr:rowOff>
    </xdr:from>
    <xdr:to>
      <xdr:col>41</xdr:col>
      <xdr:colOff>101600</xdr:colOff>
      <xdr:row>78</xdr:row>
      <xdr:rowOff>50800</xdr:rowOff>
    </xdr:to>
    <xdr:sp macro="" textlink="">
      <xdr:nvSpPr>
        <xdr:cNvPr id="431" name="楕円 430">
          <a:extLst>
            <a:ext uri="{FF2B5EF4-FFF2-40B4-BE49-F238E27FC236}">
              <a16:creationId xmlns="" xmlns:a16="http://schemas.microsoft.com/office/drawing/2014/main" id="{00000000-0008-0000-0600-0000AF010000}"/>
            </a:ext>
          </a:extLst>
        </xdr:cNvPr>
        <xdr:cNvSpPr/>
      </xdr:nvSpPr>
      <xdr:spPr>
        <a:xfrm>
          <a:off x="7029450" y="130295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41910</xdr:rowOff>
    </xdr:from>
    <xdr:ext cx="527685" cy="247650"/>
    <xdr:sp macro="" textlink="">
      <xdr:nvSpPr>
        <xdr:cNvPr id="432" name="テキスト ボックス 431">
          <a:extLst>
            <a:ext uri="{FF2B5EF4-FFF2-40B4-BE49-F238E27FC236}">
              <a16:creationId xmlns="" xmlns:a16="http://schemas.microsoft.com/office/drawing/2014/main" id="{00000000-0008-0000-0600-0000B0010000}"/>
            </a:ext>
          </a:extLst>
        </xdr:cNvPr>
        <xdr:cNvSpPr txBox="1"/>
      </xdr:nvSpPr>
      <xdr:spPr>
        <a:xfrm>
          <a:off x="6851015" y="13121640"/>
          <a:ext cx="5276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22860</xdr:rowOff>
    </xdr:from>
    <xdr:to>
      <xdr:col>36</xdr:col>
      <xdr:colOff>165100</xdr:colOff>
      <xdr:row>77</xdr:row>
      <xdr:rowOff>120015</xdr:rowOff>
    </xdr:to>
    <xdr:sp macro="" textlink="">
      <xdr:nvSpPr>
        <xdr:cNvPr id="433" name="楕円 432">
          <a:extLst>
            <a:ext uri="{FF2B5EF4-FFF2-40B4-BE49-F238E27FC236}">
              <a16:creationId xmlns="" xmlns:a16="http://schemas.microsoft.com/office/drawing/2014/main" id="{00000000-0008-0000-0600-0000B1010000}"/>
            </a:ext>
          </a:extLst>
        </xdr:cNvPr>
        <xdr:cNvSpPr/>
      </xdr:nvSpPr>
      <xdr:spPr>
        <a:xfrm>
          <a:off x="6235700" y="1293495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111760</xdr:rowOff>
    </xdr:from>
    <xdr:ext cx="534670" cy="247650"/>
    <xdr:sp macro="" textlink="">
      <xdr:nvSpPr>
        <xdr:cNvPr id="434" name="テキスト ボックス 433">
          <a:extLst>
            <a:ext uri="{FF2B5EF4-FFF2-40B4-BE49-F238E27FC236}">
              <a16:creationId xmlns="" xmlns:a16="http://schemas.microsoft.com/office/drawing/2014/main" id="{00000000-0008-0000-0600-0000B2010000}"/>
            </a:ext>
          </a:extLst>
        </xdr:cNvPr>
        <xdr:cNvSpPr txBox="1"/>
      </xdr:nvSpPr>
      <xdr:spPr>
        <a:xfrm>
          <a:off x="6038215" y="1302385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54610</xdr:rowOff>
    </xdr:from>
    <xdr:to>
      <xdr:col>59</xdr:col>
      <xdr:colOff>50800</xdr:colOff>
      <xdr:row>85</xdr:row>
      <xdr:rowOff>30480</xdr:rowOff>
    </xdr:to>
    <xdr:sp macro="" textlink="">
      <xdr:nvSpPr>
        <xdr:cNvPr id="435" name="正方形/長方形 434">
          <a:extLst>
            <a:ext uri="{FF2B5EF4-FFF2-40B4-BE49-F238E27FC236}">
              <a16:creationId xmlns="" xmlns:a16="http://schemas.microsoft.com/office/drawing/2014/main" id="{00000000-0008-0000-0600-0000B3010000}"/>
            </a:ext>
          </a:extLst>
        </xdr:cNvPr>
        <xdr:cNvSpPr/>
      </xdr:nvSpPr>
      <xdr:spPr>
        <a:xfrm>
          <a:off x="5956300" y="139725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54610</xdr:rowOff>
    </xdr:from>
    <xdr:to>
      <xdr:col>43</xdr:col>
      <xdr:colOff>63500</xdr:colOff>
      <xdr:row>86</xdr:row>
      <xdr:rowOff>133350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0642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85090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0642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54610</xdr:rowOff>
    </xdr:from>
    <xdr:to>
      <xdr:col>48</xdr:col>
      <xdr:colOff>127000</xdr:colOff>
      <xdr:row>86</xdr:row>
      <xdr:rowOff>133350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9850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85090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69850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54610</xdr:rowOff>
    </xdr:from>
    <xdr:to>
      <xdr:col>54</xdr:col>
      <xdr:colOff>127000</xdr:colOff>
      <xdr:row>86</xdr:row>
      <xdr:rowOff>133350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80137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85090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80137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24130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5956300" y="14780260"/>
          <a:ext cx="42100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2900" cy="215265"/>
    <xdr:sp macro="" textlink="">
      <xdr:nvSpPr>
        <xdr:cNvPr id="443" name="テキスト ボックス 442">
          <a:extLst>
            <a:ext uri="{FF2B5EF4-FFF2-40B4-BE49-F238E27FC236}">
              <a16:creationId xmlns="" xmlns:a16="http://schemas.microsoft.com/office/drawing/2014/main" id="{00000000-0008-0000-0600-0000BB010000}"/>
            </a:ext>
          </a:extLst>
        </xdr:cNvPr>
        <xdr:cNvSpPr txBox="1"/>
      </xdr:nvSpPr>
      <xdr:spPr>
        <a:xfrm>
          <a:off x="5918200" y="14594205"/>
          <a:ext cx="3429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600-0000BC010000}"/>
            </a:ext>
          </a:extLst>
        </xdr:cNvPr>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5956300" y="16729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935" cy="259080"/>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5726430" y="165874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5956300" y="16402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4510" cy="25209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5481955" y="16260445"/>
          <a:ext cx="5245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a:extLst>
            <a:ext uri="{FF2B5EF4-FFF2-40B4-BE49-F238E27FC236}">
              <a16:creationId xmlns="" xmlns:a16="http://schemas.microsoft.com/office/drawing/2014/main" id="{00000000-0008-0000-0600-0000C1010000}"/>
            </a:ext>
          </a:extLst>
        </xdr:cNvPr>
        <xdr:cNvCxnSpPr/>
      </xdr:nvCxnSpPr>
      <xdr:spPr>
        <a:xfrm>
          <a:off x="5956300" y="160769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4510" cy="259080"/>
    <xdr:sp macro="" textlink="">
      <xdr:nvSpPr>
        <xdr:cNvPr id="450" name="テキスト ボックス 449">
          <a:extLst>
            <a:ext uri="{FF2B5EF4-FFF2-40B4-BE49-F238E27FC236}">
              <a16:creationId xmlns="" xmlns:a16="http://schemas.microsoft.com/office/drawing/2014/main" id="{00000000-0008-0000-0600-0000C2010000}"/>
            </a:ext>
          </a:extLst>
        </xdr:cNvPr>
        <xdr:cNvSpPr txBox="1"/>
      </xdr:nvSpPr>
      <xdr:spPr>
        <a:xfrm>
          <a:off x="5481955" y="159340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a:extLst>
            <a:ext uri="{FF2B5EF4-FFF2-40B4-BE49-F238E27FC236}">
              <a16:creationId xmlns="" xmlns:a16="http://schemas.microsoft.com/office/drawing/2014/main" id="{00000000-0008-0000-0600-0000C3010000}"/>
            </a:ext>
          </a:extLst>
        </xdr:cNvPr>
        <xdr:cNvCxnSpPr/>
      </xdr:nvCxnSpPr>
      <xdr:spPr>
        <a:xfrm>
          <a:off x="5956300" y="15749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4510" cy="252095"/>
    <xdr:sp macro="" textlink="">
      <xdr:nvSpPr>
        <xdr:cNvPr id="452" name="テキスト ボックス 451">
          <a:extLst>
            <a:ext uri="{FF2B5EF4-FFF2-40B4-BE49-F238E27FC236}">
              <a16:creationId xmlns="" xmlns:a16="http://schemas.microsoft.com/office/drawing/2014/main" id="{00000000-0008-0000-0600-0000C4010000}"/>
            </a:ext>
          </a:extLst>
        </xdr:cNvPr>
        <xdr:cNvSpPr txBox="1"/>
      </xdr:nvSpPr>
      <xdr:spPr>
        <a:xfrm>
          <a:off x="5481955" y="15608300"/>
          <a:ext cx="5245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a:extLst>
            <a:ext uri="{FF2B5EF4-FFF2-40B4-BE49-F238E27FC236}">
              <a16:creationId xmlns="" xmlns:a16="http://schemas.microsoft.com/office/drawing/2014/main" id="{00000000-0008-0000-0600-0000C5010000}"/>
            </a:ext>
          </a:extLst>
        </xdr:cNvPr>
        <xdr:cNvCxnSpPr/>
      </xdr:nvCxnSpPr>
      <xdr:spPr>
        <a:xfrm>
          <a:off x="5956300" y="15423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5630" cy="258445"/>
    <xdr:sp macro="" textlink="">
      <xdr:nvSpPr>
        <xdr:cNvPr id="454" name="テキスト ボックス 453">
          <a:extLst>
            <a:ext uri="{FF2B5EF4-FFF2-40B4-BE49-F238E27FC236}">
              <a16:creationId xmlns="" xmlns:a16="http://schemas.microsoft.com/office/drawing/2014/main" id="{00000000-0008-0000-0600-0000C6010000}"/>
            </a:ext>
          </a:extLst>
        </xdr:cNvPr>
        <xdr:cNvSpPr txBox="1"/>
      </xdr:nvSpPr>
      <xdr:spPr>
        <a:xfrm>
          <a:off x="541782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7620</xdr:rowOff>
    </xdr:from>
    <xdr:to>
      <xdr:col>59</xdr:col>
      <xdr:colOff>50800</xdr:colOff>
      <xdr:row>90</xdr:row>
      <xdr:rowOff>7620</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5956300" y="150990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36830</xdr:rowOff>
    </xdr:from>
    <xdr:ext cx="595630" cy="245110"/>
    <xdr:sp macro="" textlink="">
      <xdr:nvSpPr>
        <xdr:cNvPr id="456" name="テキスト ボックス 455">
          <a:extLst>
            <a:ext uri="{FF2B5EF4-FFF2-40B4-BE49-F238E27FC236}">
              <a16:creationId xmlns="" xmlns:a16="http://schemas.microsoft.com/office/drawing/2014/main" id="{00000000-0008-0000-0600-0000C8010000}"/>
            </a:ext>
          </a:extLst>
        </xdr:cNvPr>
        <xdr:cNvSpPr txBox="1"/>
      </xdr:nvSpPr>
      <xdr:spPr>
        <a:xfrm>
          <a:off x="5417820" y="1496060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88</xdr:row>
      <xdr:rowOff>24130</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5956300" y="147802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52070</xdr:rowOff>
    </xdr:from>
    <xdr:ext cx="595630" cy="241300"/>
    <xdr:sp macro="" textlink="">
      <xdr:nvSpPr>
        <xdr:cNvPr id="458" name="テキスト ボックス 457">
          <a:extLst>
            <a:ext uri="{FF2B5EF4-FFF2-40B4-BE49-F238E27FC236}">
              <a16:creationId xmlns="" xmlns:a16="http://schemas.microsoft.com/office/drawing/2014/main" id="{00000000-0008-0000-0600-0000CA010000}"/>
            </a:ext>
          </a:extLst>
        </xdr:cNvPr>
        <xdr:cNvSpPr txBox="1"/>
      </xdr:nvSpPr>
      <xdr:spPr>
        <a:xfrm>
          <a:off x="5417820" y="1464056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 xmlns:a16="http://schemas.microsoft.com/office/drawing/2014/main" id="{00000000-0008-0000-0600-0000CB010000}"/>
            </a:ext>
          </a:extLst>
        </xdr:cNvPr>
        <xdr:cNvSpPr/>
      </xdr:nvSpPr>
      <xdr:spPr>
        <a:xfrm>
          <a:off x="5956300" y="14780260"/>
          <a:ext cx="42100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48895</xdr:rowOff>
    </xdr:from>
    <xdr:to>
      <xdr:col>54</xdr:col>
      <xdr:colOff>171450</xdr:colOff>
      <xdr:row>99</xdr:row>
      <xdr:rowOff>58420</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flipV="1">
          <a:off x="9429750" y="15140305"/>
          <a:ext cx="0" cy="1548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62230</xdr:rowOff>
    </xdr:from>
    <xdr:ext cx="462915" cy="259080"/>
    <xdr:sp macro="" textlink="">
      <xdr:nvSpPr>
        <xdr:cNvPr id="461" name="普通建設事業費 （ うち更新整備　）最小値テキスト">
          <a:extLst>
            <a:ext uri="{FF2B5EF4-FFF2-40B4-BE49-F238E27FC236}">
              <a16:creationId xmlns="" xmlns:a16="http://schemas.microsoft.com/office/drawing/2014/main" id="{00000000-0008-0000-0600-0000CD010000}"/>
            </a:ext>
          </a:extLst>
        </xdr:cNvPr>
        <xdr:cNvSpPr txBox="1"/>
      </xdr:nvSpPr>
      <xdr:spPr>
        <a:xfrm>
          <a:off x="9480550" y="1669288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58420</xdr:rowOff>
    </xdr:from>
    <xdr:to>
      <xdr:col>55</xdr:col>
      <xdr:colOff>88900</xdr:colOff>
      <xdr:row>99</xdr:row>
      <xdr:rowOff>58420</xdr:rowOff>
    </xdr:to>
    <xdr:cxnSp macro="">
      <xdr:nvCxnSpPr>
        <xdr:cNvPr id="462" name="直線コネクタ 461">
          <a:extLst>
            <a:ext uri="{FF2B5EF4-FFF2-40B4-BE49-F238E27FC236}">
              <a16:creationId xmlns="" xmlns:a16="http://schemas.microsoft.com/office/drawing/2014/main" id="{00000000-0008-0000-0600-0000CE010000}"/>
            </a:ext>
          </a:extLst>
        </xdr:cNvPr>
        <xdr:cNvCxnSpPr/>
      </xdr:nvCxnSpPr>
      <xdr:spPr>
        <a:xfrm>
          <a:off x="9359900" y="166890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161290</xdr:rowOff>
    </xdr:from>
    <xdr:ext cx="591820" cy="241300"/>
    <xdr:sp macro="" textlink="">
      <xdr:nvSpPr>
        <xdr:cNvPr id="463" name="普通建設事業費 （ うち更新整備　）最大値テキスト">
          <a:extLst>
            <a:ext uri="{FF2B5EF4-FFF2-40B4-BE49-F238E27FC236}">
              <a16:creationId xmlns="" xmlns:a16="http://schemas.microsoft.com/office/drawing/2014/main" id="{00000000-0008-0000-0600-0000CF010000}"/>
            </a:ext>
          </a:extLst>
        </xdr:cNvPr>
        <xdr:cNvSpPr txBox="1"/>
      </xdr:nvSpPr>
      <xdr:spPr>
        <a:xfrm>
          <a:off x="9480550" y="14917420"/>
          <a:ext cx="5918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146,198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48895</xdr:rowOff>
    </xdr:from>
    <xdr:to>
      <xdr:col>55</xdr:col>
      <xdr:colOff>88900</xdr:colOff>
      <xdr:row>90</xdr:row>
      <xdr:rowOff>48895</xdr:rowOff>
    </xdr:to>
    <xdr:cxnSp macro="">
      <xdr:nvCxnSpPr>
        <xdr:cNvPr id="464" name="直線コネクタ 463">
          <a:extLst>
            <a:ext uri="{FF2B5EF4-FFF2-40B4-BE49-F238E27FC236}">
              <a16:creationId xmlns="" xmlns:a16="http://schemas.microsoft.com/office/drawing/2014/main" id="{00000000-0008-0000-0600-0000D0010000}"/>
            </a:ext>
          </a:extLst>
        </xdr:cNvPr>
        <xdr:cNvCxnSpPr/>
      </xdr:nvCxnSpPr>
      <xdr:spPr>
        <a:xfrm>
          <a:off x="9359900" y="15140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59055</xdr:rowOff>
    </xdr:from>
    <xdr:to>
      <xdr:col>55</xdr:col>
      <xdr:colOff>0</xdr:colOff>
      <xdr:row>98</xdr:row>
      <xdr:rowOff>83820</xdr:rowOff>
    </xdr:to>
    <xdr:cxnSp macro="">
      <xdr:nvCxnSpPr>
        <xdr:cNvPr id="465" name="直線コネクタ 464">
          <a:extLst>
            <a:ext uri="{FF2B5EF4-FFF2-40B4-BE49-F238E27FC236}">
              <a16:creationId xmlns="" xmlns:a16="http://schemas.microsoft.com/office/drawing/2014/main" id="{00000000-0008-0000-0600-0000D1010000}"/>
            </a:ext>
          </a:extLst>
        </xdr:cNvPr>
        <xdr:cNvCxnSpPr/>
      </xdr:nvCxnSpPr>
      <xdr:spPr>
        <a:xfrm>
          <a:off x="8686800" y="16518255"/>
          <a:ext cx="7429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31750</xdr:rowOff>
    </xdr:from>
    <xdr:ext cx="527685" cy="252095"/>
    <xdr:sp macro="" textlink="">
      <xdr:nvSpPr>
        <xdr:cNvPr id="466" name="普通建設事業費 （ うち更新整備　）平均値テキスト">
          <a:extLst>
            <a:ext uri="{FF2B5EF4-FFF2-40B4-BE49-F238E27FC236}">
              <a16:creationId xmlns="" xmlns:a16="http://schemas.microsoft.com/office/drawing/2014/main" id="{00000000-0008-0000-0600-0000D2010000}"/>
            </a:ext>
          </a:extLst>
        </xdr:cNvPr>
        <xdr:cNvSpPr txBox="1"/>
      </xdr:nvSpPr>
      <xdr:spPr>
        <a:xfrm>
          <a:off x="9480550" y="15976600"/>
          <a:ext cx="52768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8890</xdr:rowOff>
    </xdr:from>
    <xdr:to>
      <xdr:col>55</xdr:col>
      <xdr:colOff>50800</xdr:colOff>
      <xdr:row>96</xdr:row>
      <xdr:rowOff>110490</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9398000" y="161251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98</xdr:row>
      <xdr:rowOff>59055</xdr:rowOff>
    </xdr:from>
    <xdr:to>
      <xdr:col>50</xdr:col>
      <xdr:colOff>114300</xdr:colOff>
      <xdr:row>98</xdr:row>
      <xdr:rowOff>89535</xdr:rowOff>
    </xdr:to>
    <xdr:cxnSp macro="">
      <xdr:nvCxnSpPr>
        <xdr:cNvPr id="468" name="直線コネクタ 467">
          <a:extLst>
            <a:ext uri="{FF2B5EF4-FFF2-40B4-BE49-F238E27FC236}">
              <a16:creationId xmlns="" xmlns:a16="http://schemas.microsoft.com/office/drawing/2014/main" id="{00000000-0008-0000-0600-0000D4010000}"/>
            </a:ext>
          </a:extLst>
        </xdr:cNvPr>
        <xdr:cNvCxnSpPr/>
      </xdr:nvCxnSpPr>
      <xdr:spPr>
        <a:xfrm flipV="1">
          <a:off x="7886700" y="16518255"/>
          <a:ext cx="8001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163195</xdr:rowOff>
    </xdr:from>
    <xdr:to>
      <xdr:col>50</xdr:col>
      <xdr:colOff>165100</xdr:colOff>
      <xdr:row>96</xdr:row>
      <xdr:rowOff>93345</xdr:rowOff>
    </xdr:to>
    <xdr:sp macro="" textlink="">
      <xdr:nvSpPr>
        <xdr:cNvPr id="469" name="フローチャート: 判断 468">
          <a:extLst>
            <a:ext uri="{FF2B5EF4-FFF2-40B4-BE49-F238E27FC236}">
              <a16:creationId xmlns="" xmlns:a16="http://schemas.microsoft.com/office/drawing/2014/main" id="{00000000-0008-0000-0600-0000D5010000}"/>
            </a:ext>
          </a:extLst>
        </xdr:cNvPr>
        <xdr:cNvSpPr/>
      </xdr:nvSpPr>
      <xdr:spPr>
        <a:xfrm>
          <a:off x="8636000" y="1610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109855</xdr:rowOff>
    </xdr:from>
    <xdr:ext cx="534670" cy="25209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8438515" y="1588325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89535</xdr:rowOff>
    </xdr:from>
    <xdr:to>
      <xdr:col>45</xdr:col>
      <xdr:colOff>171450</xdr:colOff>
      <xdr:row>98</xdr:row>
      <xdr:rowOff>89535</xdr:rowOff>
    </xdr:to>
    <xdr:cxnSp macro="">
      <xdr:nvCxnSpPr>
        <xdr:cNvPr id="471" name="直線コネクタ 470">
          <a:extLst>
            <a:ext uri="{FF2B5EF4-FFF2-40B4-BE49-F238E27FC236}">
              <a16:creationId xmlns="" xmlns:a16="http://schemas.microsoft.com/office/drawing/2014/main" id="{00000000-0008-0000-0600-0000D7010000}"/>
            </a:ext>
          </a:extLst>
        </xdr:cNvPr>
        <xdr:cNvCxnSpPr/>
      </xdr:nvCxnSpPr>
      <xdr:spPr>
        <a:xfrm>
          <a:off x="7080250" y="16377285"/>
          <a:ext cx="80645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78740</xdr:rowOff>
    </xdr:from>
    <xdr:to>
      <xdr:col>46</xdr:col>
      <xdr:colOff>38100</xdr:colOff>
      <xdr:row>97</xdr:row>
      <xdr:rowOff>8890</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7842250" y="161950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25400</xdr:rowOff>
    </xdr:from>
    <xdr:ext cx="527685" cy="259080"/>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7644765" y="159702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89535</xdr:rowOff>
    </xdr:from>
    <xdr:to>
      <xdr:col>41</xdr:col>
      <xdr:colOff>50800</xdr:colOff>
      <xdr:row>97</xdr:row>
      <xdr:rowOff>129540</xdr:rowOff>
    </xdr:to>
    <xdr:cxnSp macro="">
      <xdr:nvCxnSpPr>
        <xdr:cNvPr id="474" name="直線コネクタ 473">
          <a:extLst>
            <a:ext uri="{FF2B5EF4-FFF2-40B4-BE49-F238E27FC236}">
              <a16:creationId xmlns="" xmlns:a16="http://schemas.microsoft.com/office/drawing/2014/main" id="{00000000-0008-0000-0600-0000DA010000}"/>
            </a:ext>
          </a:extLst>
        </xdr:cNvPr>
        <xdr:cNvCxnSpPr/>
      </xdr:nvCxnSpPr>
      <xdr:spPr>
        <a:xfrm flipV="1">
          <a:off x="6286500" y="16377285"/>
          <a:ext cx="79375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66675</xdr:rowOff>
    </xdr:from>
    <xdr:to>
      <xdr:col>41</xdr:col>
      <xdr:colOff>101600</xdr:colOff>
      <xdr:row>96</xdr:row>
      <xdr:rowOff>168275</xdr:rowOff>
    </xdr:to>
    <xdr:sp macro="" textlink="">
      <xdr:nvSpPr>
        <xdr:cNvPr id="475" name="フローチャート: 判断 474">
          <a:extLst>
            <a:ext uri="{FF2B5EF4-FFF2-40B4-BE49-F238E27FC236}">
              <a16:creationId xmlns="" xmlns:a16="http://schemas.microsoft.com/office/drawing/2014/main" id="{00000000-0008-0000-0600-0000DB010000}"/>
            </a:ext>
          </a:extLst>
        </xdr:cNvPr>
        <xdr:cNvSpPr/>
      </xdr:nvSpPr>
      <xdr:spPr>
        <a:xfrm>
          <a:off x="7029450" y="1618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13335</xdr:rowOff>
    </xdr:from>
    <xdr:ext cx="527685" cy="259080"/>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6851015" y="159581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137160</xdr:rowOff>
    </xdr:from>
    <xdr:to>
      <xdr:col>36</xdr:col>
      <xdr:colOff>165100</xdr:colOff>
      <xdr:row>97</xdr:row>
      <xdr:rowOff>67310</xdr:rowOff>
    </xdr:to>
    <xdr:sp macro="" textlink="">
      <xdr:nvSpPr>
        <xdr:cNvPr id="477" name="フローチャート: 判断 476">
          <a:extLst>
            <a:ext uri="{FF2B5EF4-FFF2-40B4-BE49-F238E27FC236}">
              <a16:creationId xmlns="" xmlns:a16="http://schemas.microsoft.com/office/drawing/2014/main" id="{00000000-0008-0000-0600-0000DD010000}"/>
            </a:ext>
          </a:extLst>
        </xdr:cNvPr>
        <xdr:cNvSpPr/>
      </xdr:nvSpPr>
      <xdr:spPr>
        <a:xfrm>
          <a:off x="6235700" y="162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83820</xdr:rowOff>
    </xdr:from>
    <xdr:ext cx="534670" cy="259080"/>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6038215" y="16028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a:extLst>
            <a:ext uri="{FF2B5EF4-FFF2-40B4-BE49-F238E27FC236}">
              <a16:creationId xmlns="" xmlns:a16="http://schemas.microsoft.com/office/drawing/2014/main" id="{00000000-0008-0000-0600-0000DF010000}"/>
            </a:ext>
          </a:extLst>
        </xdr:cNvPr>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a:extLst>
            <a:ext uri="{FF2B5EF4-FFF2-40B4-BE49-F238E27FC236}">
              <a16:creationId xmlns="" xmlns:a16="http://schemas.microsoft.com/office/drawing/2014/main" id="{00000000-0008-0000-0600-0000E0010000}"/>
            </a:ext>
          </a:extLst>
        </xdr:cNvPr>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81" name="テキスト ボックス 480">
          <a:extLst>
            <a:ext uri="{FF2B5EF4-FFF2-40B4-BE49-F238E27FC236}">
              <a16:creationId xmlns="" xmlns:a16="http://schemas.microsoft.com/office/drawing/2014/main" id="{00000000-0008-0000-0600-0000E1010000}"/>
            </a:ext>
          </a:extLst>
        </xdr:cNvPr>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5015" cy="259080"/>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69088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a:extLst>
            <a:ext uri="{FF2B5EF4-FFF2-40B4-BE49-F238E27FC236}">
              <a16:creationId xmlns="" xmlns:a16="http://schemas.microsoft.com/office/drawing/2014/main" id="{00000000-0008-0000-0600-0000E3010000}"/>
            </a:ext>
          </a:extLst>
        </xdr:cNvPr>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33020</xdr:rowOff>
    </xdr:from>
    <xdr:to>
      <xdr:col>55</xdr:col>
      <xdr:colOff>50800</xdr:colOff>
      <xdr:row>98</xdr:row>
      <xdr:rowOff>134620</xdr:rowOff>
    </xdr:to>
    <xdr:sp macro="" textlink="">
      <xdr:nvSpPr>
        <xdr:cNvPr id="484" name="楕円 483">
          <a:extLst>
            <a:ext uri="{FF2B5EF4-FFF2-40B4-BE49-F238E27FC236}">
              <a16:creationId xmlns="" xmlns:a16="http://schemas.microsoft.com/office/drawing/2014/main" id="{00000000-0008-0000-0600-0000E4010000}"/>
            </a:ext>
          </a:extLst>
        </xdr:cNvPr>
        <xdr:cNvSpPr/>
      </xdr:nvSpPr>
      <xdr:spPr>
        <a:xfrm>
          <a:off x="9398000" y="16492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11430</xdr:rowOff>
    </xdr:from>
    <xdr:ext cx="527685" cy="259080"/>
    <xdr:sp macro="" textlink="">
      <xdr:nvSpPr>
        <xdr:cNvPr id="485" name="普通建設事業費 （ うち更新整備　）該当値テキスト">
          <a:extLst>
            <a:ext uri="{FF2B5EF4-FFF2-40B4-BE49-F238E27FC236}">
              <a16:creationId xmlns="" xmlns:a16="http://schemas.microsoft.com/office/drawing/2014/main" id="{00000000-0008-0000-0600-0000E5010000}"/>
            </a:ext>
          </a:extLst>
        </xdr:cNvPr>
        <xdr:cNvSpPr txBox="1"/>
      </xdr:nvSpPr>
      <xdr:spPr>
        <a:xfrm>
          <a:off x="9480550" y="164706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8255</xdr:rowOff>
    </xdr:from>
    <xdr:to>
      <xdr:col>50</xdr:col>
      <xdr:colOff>165100</xdr:colOff>
      <xdr:row>98</xdr:row>
      <xdr:rowOff>109855</xdr:rowOff>
    </xdr:to>
    <xdr:sp macro="" textlink="">
      <xdr:nvSpPr>
        <xdr:cNvPr id="486" name="楕円 485">
          <a:extLst>
            <a:ext uri="{FF2B5EF4-FFF2-40B4-BE49-F238E27FC236}">
              <a16:creationId xmlns="" xmlns:a16="http://schemas.microsoft.com/office/drawing/2014/main" id="{00000000-0008-0000-0600-0000E6010000}"/>
            </a:ext>
          </a:extLst>
        </xdr:cNvPr>
        <xdr:cNvSpPr/>
      </xdr:nvSpPr>
      <xdr:spPr>
        <a:xfrm>
          <a:off x="8636000" y="164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100965</xdr:rowOff>
    </xdr:from>
    <xdr:ext cx="534670" cy="252095"/>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8438515" y="1656016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38735</xdr:rowOff>
    </xdr:from>
    <xdr:to>
      <xdr:col>46</xdr:col>
      <xdr:colOff>38100</xdr:colOff>
      <xdr:row>98</xdr:row>
      <xdr:rowOff>140335</xdr:rowOff>
    </xdr:to>
    <xdr:sp macro="" textlink="">
      <xdr:nvSpPr>
        <xdr:cNvPr id="488" name="楕円 487">
          <a:extLst>
            <a:ext uri="{FF2B5EF4-FFF2-40B4-BE49-F238E27FC236}">
              <a16:creationId xmlns="" xmlns:a16="http://schemas.microsoft.com/office/drawing/2014/main" id="{00000000-0008-0000-0600-0000E8010000}"/>
            </a:ext>
          </a:extLst>
        </xdr:cNvPr>
        <xdr:cNvSpPr/>
      </xdr:nvSpPr>
      <xdr:spPr>
        <a:xfrm>
          <a:off x="7842250" y="164979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132080</xdr:rowOff>
    </xdr:from>
    <xdr:ext cx="527685" cy="252095"/>
    <xdr:sp macro="" textlink="">
      <xdr:nvSpPr>
        <xdr:cNvPr id="489" name="テキスト ボックス 488">
          <a:extLst>
            <a:ext uri="{FF2B5EF4-FFF2-40B4-BE49-F238E27FC236}">
              <a16:creationId xmlns="" xmlns:a16="http://schemas.microsoft.com/office/drawing/2014/main" id="{00000000-0008-0000-0600-0000E9010000}"/>
            </a:ext>
          </a:extLst>
        </xdr:cNvPr>
        <xdr:cNvSpPr txBox="1"/>
      </xdr:nvSpPr>
      <xdr:spPr>
        <a:xfrm>
          <a:off x="7644765" y="165912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38735</xdr:rowOff>
    </xdr:from>
    <xdr:to>
      <xdr:col>41</xdr:col>
      <xdr:colOff>101600</xdr:colOff>
      <xdr:row>97</xdr:row>
      <xdr:rowOff>140335</xdr:rowOff>
    </xdr:to>
    <xdr:sp macro="" textlink="">
      <xdr:nvSpPr>
        <xdr:cNvPr id="490" name="楕円 489">
          <a:extLst>
            <a:ext uri="{FF2B5EF4-FFF2-40B4-BE49-F238E27FC236}">
              <a16:creationId xmlns="" xmlns:a16="http://schemas.microsoft.com/office/drawing/2014/main" id="{00000000-0008-0000-0600-0000EA010000}"/>
            </a:ext>
          </a:extLst>
        </xdr:cNvPr>
        <xdr:cNvSpPr/>
      </xdr:nvSpPr>
      <xdr:spPr>
        <a:xfrm>
          <a:off x="7029450" y="163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132080</xdr:rowOff>
    </xdr:from>
    <xdr:ext cx="527685" cy="252095"/>
    <xdr:sp macro="" textlink="">
      <xdr:nvSpPr>
        <xdr:cNvPr id="491" name="テキスト ボックス 490">
          <a:extLst>
            <a:ext uri="{FF2B5EF4-FFF2-40B4-BE49-F238E27FC236}">
              <a16:creationId xmlns="" xmlns:a16="http://schemas.microsoft.com/office/drawing/2014/main" id="{00000000-0008-0000-0600-0000EB010000}"/>
            </a:ext>
          </a:extLst>
        </xdr:cNvPr>
        <xdr:cNvSpPr txBox="1"/>
      </xdr:nvSpPr>
      <xdr:spPr>
        <a:xfrm>
          <a:off x="6851015" y="164198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78740</xdr:rowOff>
    </xdr:from>
    <xdr:to>
      <xdr:col>36</xdr:col>
      <xdr:colOff>165100</xdr:colOff>
      <xdr:row>98</xdr:row>
      <xdr:rowOff>8890</xdr:rowOff>
    </xdr:to>
    <xdr:sp macro="" textlink="">
      <xdr:nvSpPr>
        <xdr:cNvPr id="492" name="楕円 491">
          <a:extLst>
            <a:ext uri="{FF2B5EF4-FFF2-40B4-BE49-F238E27FC236}">
              <a16:creationId xmlns="" xmlns:a16="http://schemas.microsoft.com/office/drawing/2014/main" id="{00000000-0008-0000-0600-0000EC010000}"/>
            </a:ext>
          </a:extLst>
        </xdr:cNvPr>
        <xdr:cNvSpPr/>
      </xdr:nvSpPr>
      <xdr:spPr>
        <a:xfrm>
          <a:off x="6235700" y="163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171450</xdr:rowOff>
    </xdr:from>
    <xdr:ext cx="534670" cy="259080"/>
    <xdr:sp macro="" textlink="">
      <xdr:nvSpPr>
        <xdr:cNvPr id="493" name="テキスト ボックス 492">
          <a:extLst>
            <a:ext uri="{FF2B5EF4-FFF2-40B4-BE49-F238E27FC236}">
              <a16:creationId xmlns="" xmlns:a16="http://schemas.microsoft.com/office/drawing/2014/main" id="{00000000-0008-0000-0600-0000ED010000}"/>
            </a:ext>
          </a:extLst>
        </xdr:cNvPr>
        <xdr:cNvSpPr txBox="1"/>
      </xdr:nvSpPr>
      <xdr:spPr>
        <a:xfrm>
          <a:off x="6038215" y="16459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54610</xdr:rowOff>
    </xdr:from>
    <xdr:to>
      <xdr:col>89</xdr:col>
      <xdr:colOff>171450</xdr:colOff>
      <xdr:row>25</xdr:row>
      <xdr:rowOff>30480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1207750" y="39141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54610</xdr:rowOff>
    </xdr:from>
    <xdr:to>
      <xdr:col>74</xdr:col>
      <xdr:colOff>0</xdr:colOff>
      <xdr:row>26</xdr:row>
      <xdr:rowOff>133350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13157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85090</xdr:rowOff>
    </xdr:from>
    <xdr:to>
      <xdr:col>74</xdr:col>
      <xdr:colOff>0</xdr:colOff>
      <xdr:row>28</xdr:row>
      <xdr:rowOff>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13157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54610</xdr:rowOff>
    </xdr:from>
    <xdr:to>
      <xdr:col>79</xdr:col>
      <xdr:colOff>63500</xdr:colOff>
      <xdr:row>26</xdr:row>
      <xdr:rowOff>133350</xdr:rowOff>
    </xdr:to>
    <xdr:sp macro="" textlink="">
      <xdr:nvSpPr>
        <xdr:cNvPr id="497" name="正方形/長方形 496">
          <a:extLst>
            <a:ext uri="{FF2B5EF4-FFF2-40B4-BE49-F238E27FC236}">
              <a16:creationId xmlns="" xmlns:a16="http://schemas.microsoft.com/office/drawing/2014/main" id="{00000000-0008-0000-0600-0000F1010000}"/>
            </a:ext>
          </a:extLst>
        </xdr:cNvPr>
        <xdr:cNvSpPr/>
      </xdr:nvSpPr>
      <xdr:spPr>
        <a:xfrm>
          <a:off x="1223645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85090</xdr:rowOff>
    </xdr:from>
    <xdr:to>
      <xdr:col>79</xdr:col>
      <xdr:colOff>63500</xdr:colOff>
      <xdr:row>28</xdr:row>
      <xdr:rowOff>0</xdr:rowOff>
    </xdr:to>
    <xdr:sp macro="" textlink="">
      <xdr:nvSpPr>
        <xdr:cNvPr id="498" name="正方形/長方形 497">
          <a:extLst>
            <a:ext uri="{FF2B5EF4-FFF2-40B4-BE49-F238E27FC236}">
              <a16:creationId xmlns="" xmlns:a16="http://schemas.microsoft.com/office/drawing/2014/main" id="{00000000-0008-0000-0600-0000F2010000}"/>
            </a:ext>
          </a:extLst>
        </xdr:cNvPr>
        <xdr:cNvSpPr/>
      </xdr:nvSpPr>
      <xdr:spPr>
        <a:xfrm>
          <a:off x="1223645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54610</xdr:rowOff>
    </xdr:from>
    <xdr:to>
      <xdr:col>85</xdr:col>
      <xdr:colOff>63500</xdr:colOff>
      <xdr:row>26</xdr:row>
      <xdr:rowOff>133350</xdr:rowOff>
    </xdr:to>
    <xdr:sp macro="" textlink="">
      <xdr:nvSpPr>
        <xdr:cNvPr id="499" name="正方形/長方形 498">
          <a:extLst>
            <a:ext uri="{FF2B5EF4-FFF2-40B4-BE49-F238E27FC236}">
              <a16:creationId xmlns="" xmlns:a16="http://schemas.microsoft.com/office/drawing/2014/main" id="{00000000-0008-0000-0600-0000F3010000}"/>
            </a:ext>
          </a:extLst>
        </xdr:cNvPr>
        <xdr:cNvSpPr/>
      </xdr:nvSpPr>
      <xdr:spPr>
        <a:xfrm>
          <a:off x="1326515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85090</xdr:rowOff>
    </xdr:from>
    <xdr:to>
      <xdr:col>85</xdr:col>
      <xdr:colOff>63500</xdr:colOff>
      <xdr:row>28</xdr:row>
      <xdr:rowOff>0</xdr:rowOff>
    </xdr:to>
    <xdr:sp macro="" textlink="">
      <xdr:nvSpPr>
        <xdr:cNvPr id="500" name="正方形/長方形 499">
          <a:extLst>
            <a:ext uri="{FF2B5EF4-FFF2-40B4-BE49-F238E27FC236}">
              <a16:creationId xmlns="" xmlns:a16="http://schemas.microsoft.com/office/drawing/2014/main" id="{00000000-0008-0000-0600-0000F4010000}"/>
            </a:ext>
          </a:extLst>
        </xdr:cNvPr>
        <xdr:cNvSpPr/>
      </xdr:nvSpPr>
      <xdr:spPr>
        <a:xfrm>
          <a:off x="1326515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24130</xdr:rowOff>
    </xdr:from>
    <xdr:to>
      <xdr:col>89</xdr:col>
      <xdr:colOff>171450</xdr:colOff>
      <xdr:row>41</xdr:row>
      <xdr:rowOff>78740</xdr:rowOff>
    </xdr:to>
    <xdr:sp macro="" textlink="">
      <xdr:nvSpPr>
        <xdr:cNvPr id="501" name="正方形/長方形 500">
          <a:extLst>
            <a:ext uri="{FF2B5EF4-FFF2-40B4-BE49-F238E27FC236}">
              <a16:creationId xmlns="" xmlns:a16="http://schemas.microsoft.com/office/drawing/2014/main" id="{00000000-0008-0000-0600-0000F5010000}"/>
            </a:ext>
          </a:extLst>
        </xdr:cNvPr>
        <xdr:cNvSpPr/>
      </xdr:nvSpPr>
      <xdr:spPr>
        <a:xfrm>
          <a:off x="11207750" y="4721860"/>
          <a:ext cx="42227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526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169650" y="4535805"/>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78740</xdr:rowOff>
    </xdr:from>
    <xdr:to>
      <xdr:col>89</xdr:col>
      <xdr:colOff>171450</xdr:colOff>
      <xdr:row>41</xdr:row>
      <xdr:rowOff>78740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1207750" y="6955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41910</xdr:rowOff>
    </xdr:from>
    <xdr:to>
      <xdr:col>89</xdr:col>
      <xdr:colOff>171450</xdr:colOff>
      <xdr:row>39</xdr:row>
      <xdr:rowOff>41910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1207750" y="65836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71120</xdr:rowOff>
    </xdr:from>
    <xdr:ext cx="241935" cy="241300"/>
    <xdr:sp macro="" textlink="">
      <xdr:nvSpPr>
        <xdr:cNvPr id="505" name="テキスト ボックス 504">
          <a:extLst>
            <a:ext uri="{FF2B5EF4-FFF2-40B4-BE49-F238E27FC236}">
              <a16:creationId xmlns="" xmlns:a16="http://schemas.microsoft.com/office/drawing/2014/main" id="{00000000-0008-0000-0600-0000F9010000}"/>
            </a:ext>
          </a:extLst>
        </xdr:cNvPr>
        <xdr:cNvSpPr txBox="1"/>
      </xdr:nvSpPr>
      <xdr:spPr>
        <a:xfrm>
          <a:off x="10977880" y="6445250"/>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5715</xdr:rowOff>
    </xdr:from>
    <xdr:to>
      <xdr:col>89</xdr:col>
      <xdr:colOff>171450</xdr:colOff>
      <xdr:row>37</xdr:row>
      <xdr:rowOff>5715</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34290</xdr:rowOff>
    </xdr:from>
    <xdr:ext cx="531495" cy="241300"/>
    <xdr:sp macro="" textlink="">
      <xdr:nvSpPr>
        <xdr:cNvPr id="507" name="テキスト ボックス 506">
          <a:extLst>
            <a:ext uri="{FF2B5EF4-FFF2-40B4-BE49-F238E27FC236}">
              <a16:creationId xmlns="" xmlns:a16="http://schemas.microsoft.com/office/drawing/2014/main" id="{00000000-0008-0000-0600-0000FB010000}"/>
            </a:ext>
          </a:extLst>
        </xdr:cNvPr>
        <xdr:cNvSpPr txBox="1"/>
      </xdr:nvSpPr>
      <xdr:spPr>
        <a:xfrm>
          <a:off x="10733405" y="607314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133350</xdr:rowOff>
    </xdr:from>
    <xdr:to>
      <xdr:col>89</xdr:col>
      <xdr:colOff>171450</xdr:colOff>
      <xdr:row>34</xdr:row>
      <xdr:rowOff>133350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a:off x="11207750" y="58369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161925</xdr:rowOff>
    </xdr:from>
    <xdr:ext cx="531495" cy="241300"/>
    <xdr:sp macro="" textlink="">
      <xdr:nvSpPr>
        <xdr:cNvPr id="509" name="テキスト ボックス 508">
          <a:extLst>
            <a:ext uri="{FF2B5EF4-FFF2-40B4-BE49-F238E27FC236}">
              <a16:creationId xmlns="" xmlns:a16="http://schemas.microsoft.com/office/drawing/2014/main" id="{00000000-0008-0000-0600-0000FD010000}"/>
            </a:ext>
          </a:extLst>
        </xdr:cNvPr>
        <xdr:cNvSpPr txBox="1"/>
      </xdr:nvSpPr>
      <xdr:spPr>
        <a:xfrm>
          <a:off x="10733405" y="5697855"/>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96520</xdr:rowOff>
    </xdr:from>
    <xdr:to>
      <xdr:col>89</xdr:col>
      <xdr:colOff>171450</xdr:colOff>
      <xdr:row>32</xdr:row>
      <xdr:rowOff>96520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1207750" y="5464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125730</xdr:rowOff>
    </xdr:from>
    <xdr:ext cx="531495" cy="241300"/>
    <xdr:sp macro="" textlink="">
      <xdr:nvSpPr>
        <xdr:cNvPr id="511" name="テキスト ボックス 510">
          <a:extLst>
            <a:ext uri="{FF2B5EF4-FFF2-40B4-BE49-F238E27FC236}">
              <a16:creationId xmlns="" xmlns:a16="http://schemas.microsoft.com/office/drawing/2014/main" id="{00000000-0008-0000-0600-0000FF010000}"/>
            </a:ext>
          </a:extLst>
        </xdr:cNvPr>
        <xdr:cNvSpPr txBox="1"/>
      </xdr:nvSpPr>
      <xdr:spPr>
        <a:xfrm>
          <a:off x="10733405" y="532638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60325</xdr:rowOff>
    </xdr:from>
    <xdr:to>
      <xdr:col>89</xdr:col>
      <xdr:colOff>171450</xdr:colOff>
      <xdr:row>30</xdr:row>
      <xdr:rowOff>60325</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1207750" y="50933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88900</xdr:rowOff>
    </xdr:from>
    <xdr:ext cx="595630" cy="240665"/>
    <xdr:sp macro="" textlink="">
      <xdr:nvSpPr>
        <xdr:cNvPr id="513" name="テキスト ボックス 512">
          <a:extLst>
            <a:ext uri="{FF2B5EF4-FFF2-40B4-BE49-F238E27FC236}">
              <a16:creationId xmlns="" xmlns:a16="http://schemas.microsoft.com/office/drawing/2014/main" id="{00000000-0008-0000-0600-000001020000}"/>
            </a:ext>
          </a:extLst>
        </xdr:cNvPr>
        <xdr:cNvSpPr txBox="1"/>
      </xdr:nvSpPr>
      <xdr:spPr>
        <a:xfrm>
          <a:off x="10669270" y="495427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171450</xdr:colOff>
      <xdr:row>28</xdr:row>
      <xdr:rowOff>24130</xdr:rowOff>
    </xdr:to>
    <xdr:cxnSp macro="">
      <xdr:nvCxnSpPr>
        <xdr:cNvPr id="514" name="直線コネクタ 513">
          <a:extLst>
            <a:ext uri="{FF2B5EF4-FFF2-40B4-BE49-F238E27FC236}">
              <a16:creationId xmlns="" xmlns:a16="http://schemas.microsoft.com/office/drawing/2014/main" id="{00000000-0008-0000-0600-000002020000}"/>
            </a:ext>
          </a:extLst>
        </xdr:cNvPr>
        <xdr:cNvCxnSpPr/>
      </xdr:nvCxnSpPr>
      <xdr:spPr>
        <a:xfrm>
          <a:off x="11207750" y="47218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52070</xdr:rowOff>
    </xdr:from>
    <xdr:ext cx="595630" cy="241300"/>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0669270" y="458216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171450</xdr:colOff>
      <xdr:row>41</xdr:row>
      <xdr:rowOff>78740</xdr:rowOff>
    </xdr:to>
    <xdr:sp macro="" textlink="">
      <xdr:nvSpPr>
        <xdr:cNvPr id="516" name="災害復旧事業費グラフ枠">
          <a:extLst>
            <a:ext uri="{FF2B5EF4-FFF2-40B4-BE49-F238E27FC236}">
              <a16:creationId xmlns="" xmlns:a16="http://schemas.microsoft.com/office/drawing/2014/main" id="{00000000-0008-0000-0600-000004020000}"/>
            </a:ext>
          </a:extLst>
        </xdr:cNvPr>
        <xdr:cNvSpPr/>
      </xdr:nvSpPr>
      <xdr:spPr>
        <a:xfrm>
          <a:off x="11207750" y="4721860"/>
          <a:ext cx="42227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131445</xdr:rowOff>
    </xdr:from>
    <xdr:to>
      <xdr:col>85</xdr:col>
      <xdr:colOff>126365</xdr:colOff>
      <xdr:row>39</xdr:row>
      <xdr:rowOff>41910</xdr:rowOff>
    </xdr:to>
    <xdr:cxnSp macro="">
      <xdr:nvCxnSpPr>
        <xdr:cNvPr id="517" name="直線コネクタ 516">
          <a:extLst>
            <a:ext uri="{FF2B5EF4-FFF2-40B4-BE49-F238E27FC236}">
              <a16:creationId xmlns="" xmlns:a16="http://schemas.microsoft.com/office/drawing/2014/main" id="{00000000-0008-0000-0600-000005020000}"/>
            </a:ext>
          </a:extLst>
        </xdr:cNvPr>
        <xdr:cNvCxnSpPr/>
      </xdr:nvCxnSpPr>
      <xdr:spPr>
        <a:xfrm flipV="1">
          <a:off x="14698345" y="516445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46990</xdr:rowOff>
    </xdr:from>
    <xdr:ext cx="249555" cy="240665"/>
    <xdr:sp macro="" textlink="">
      <xdr:nvSpPr>
        <xdr:cNvPr id="518" name="災害復旧事業費最小値テキスト">
          <a:extLst>
            <a:ext uri="{FF2B5EF4-FFF2-40B4-BE49-F238E27FC236}">
              <a16:creationId xmlns="" xmlns:a16="http://schemas.microsoft.com/office/drawing/2014/main" id="{00000000-0008-0000-0600-000006020000}"/>
            </a:ext>
          </a:extLst>
        </xdr:cNvPr>
        <xdr:cNvSpPr txBox="1"/>
      </xdr:nvSpPr>
      <xdr:spPr>
        <a:xfrm>
          <a:off x="14744700" y="6588760"/>
          <a:ext cx="24955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41910</xdr:rowOff>
    </xdr:from>
    <xdr:to>
      <xdr:col>86</xdr:col>
      <xdr:colOff>25400</xdr:colOff>
      <xdr:row>39</xdr:row>
      <xdr:rowOff>41910</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a:off x="14611350" y="65836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80645</xdr:rowOff>
    </xdr:from>
    <xdr:ext cx="598805" cy="248285"/>
    <xdr:sp macro="" textlink="">
      <xdr:nvSpPr>
        <xdr:cNvPr id="520" name="災害復旧事業費最大値テキスト">
          <a:extLst>
            <a:ext uri="{FF2B5EF4-FFF2-40B4-BE49-F238E27FC236}">
              <a16:creationId xmlns="" xmlns:a16="http://schemas.microsoft.com/office/drawing/2014/main" id="{00000000-0008-0000-0600-000008020000}"/>
            </a:ext>
          </a:extLst>
        </xdr:cNvPr>
        <xdr:cNvSpPr txBox="1"/>
      </xdr:nvSpPr>
      <xdr:spPr>
        <a:xfrm>
          <a:off x="14744700" y="494601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114,170</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131445</xdr:rowOff>
    </xdr:from>
    <xdr:to>
      <xdr:col>86</xdr:col>
      <xdr:colOff>25400</xdr:colOff>
      <xdr:row>30</xdr:row>
      <xdr:rowOff>131445</xdr:rowOff>
    </xdr:to>
    <xdr:cxnSp macro="">
      <xdr:nvCxnSpPr>
        <xdr:cNvPr id="521" name="直線コネクタ 520">
          <a:extLst>
            <a:ext uri="{FF2B5EF4-FFF2-40B4-BE49-F238E27FC236}">
              <a16:creationId xmlns="" xmlns:a16="http://schemas.microsoft.com/office/drawing/2014/main" id="{00000000-0008-0000-0600-000009020000}"/>
            </a:ext>
          </a:extLst>
        </xdr:cNvPr>
        <xdr:cNvCxnSpPr/>
      </xdr:nvCxnSpPr>
      <xdr:spPr>
        <a:xfrm>
          <a:off x="14611350" y="5164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36195</xdr:rowOff>
    </xdr:from>
    <xdr:to>
      <xdr:col>85</xdr:col>
      <xdr:colOff>127000</xdr:colOff>
      <xdr:row>38</xdr:row>
      <xdr:rowOff>137160</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flipV="1">
          <a:off x="13938250" y="6410325"/>
          <a:ext cx="762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25400</xdr:rowOff>
    </xdr:from>
    <xdr:ext cx="469900" cy="248285"/>
    <xdr:sp macro="" textlink="">
      <xdr:nvSpPr>
        <xdr:cNvPr id="523" name="災害復旧事業費平均値テキスト">
          <a:extLst>
            <a:ext uri="{FF2B5EF4-FFF2-40B4-BE49-F238E27FC236}">
              <a16:creationId xmlns="" xmlns:a16="http://schemas.microsoft.com/office/drawing/2014/main" id="{00000000-0008-0000-0600-00000B020000}"/>
            </a:ext>
          </a:extLst>
        </xdr:cNvPr>
        <xdr:cNvSpPr txBox="1"/>
      </xdr:nvSpPr>
      <xdr:spPr>
        <a:xfrm>
          <a:off x="14744700" y="6399530"/>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46990</xdr:rowOff>
    </xdr:from>
    <xdr:to>
      <xdr:col>85</xdr:col>
      <xdr:colOff>171450</xdr:colOff>
      <xdr:row>38</xdr:row>
      <xdr:rowOff>143510</xdr:rowOff>
    </xdr:to>
    <xdr:sp macro="" textlink="">
      <xdr:nvSpPr>
        <xdr:cNvPr id="524" name="フローチャート: 判断 523">
          <a:extLst>
            <a:ext uri="{FF2B5EF4-FFF2-40B4-BE49-F238E27FC236}">
              <a16:creationId xmlns="" xmlns:a16="http://schemas.microsoft.com/office/drawing/2014/main" id="{00000000-0008-0000-0600-00000C020000}"/>
            </a:ext>
          </a:extLst>
        </xdr:cNvPr>
        <xdr:cNvSpPr/>
      </xdr:nvSpPr>
      <xdr:spPr>
        <a:xfrm>
          <a:off x="14649450" y="6421120"/>
          <a:ext cx="952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137160</xdr:rowOff>
    </xdr:from>
    <xdr:to>
      <xdr:col>81</xdr:col>
      <xdr:colOff>50800</xdr:colOff>
      <xdr:row>38</xdr:row>
      <xdr:rowOff>151765</xdr:rowOff>
    </xdr:to>
    <xdr:cxnSp macro="">
      <xdr:nvCxnSpPr>
        <xdr:cNvPr id="525" name="直線コネクタ 524">
          <a:extLst>
            <a:ext uri="{FF2B5EF4-FFF2-40B4-BE49-F238E27FC236}">
              <a16:creationId xmlns="" xmlns:a16="http://schemas.microsoft.com/office/drawing/2014/main" id="{00000000-0008-0000-0600-00000D020000}"/>
            </a:ext>
          </a:extLst>
        </xdr:cNvPr>
        <xdr:cNvCxnSpPr/>
      </xdr:nvCxnSpPr>
      <xdr:spPr>
        <a:xfrm flipV="1">
          <a:off x="13144500" y="6511290"/>
          <a:ext cx="7937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35560</xdr:rowOff>
    </xdr:from>
    <xdr:to>
      <xdr:col>81</xdr:col>
      <xdr:colOff>101600</xdr:colOff>
      <xdr:row>38</xdr:row>
      <xdr:rowOff>132080</xdr:rowOff>
    </xdr:to>
    <xdr:sp macro="" textlink="">
      <xdr:nvSpPr>
        <xdr:cNvPr id="526" name="フローチャート: 判断 525">
          <a:extLst>
            <a:ext uri="{FF2B5EF4-FFF2-40B4-BE49-F238E27FC236}">
              <a16:creationId xmlns="" xmlns:a16="http://schemas.microsoft.com/office/drawing/2014/main" id="{00000000-0008-0000-0600-00000E020000}"/>
            </a:ext>
          </a:extLst>
        </xdr:cNvPr>
        <xdr:cNvSpPr/>
      </xdr:nvSpPr>
      <xdr:spPr>
        <a:xfrm>
          <a:off x="13887450" y="640969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147955</xdr:rowOff>
    </xdr:from>
    <xdr:ext cx="527685" cy="245110"/>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3709015" y="6186805"/>
          <a:ext cx="5276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38</xdr:row>
      <xdr:rowOff>151765</xdr:rowOff>
    </xdr:from>
    <xdr:to>
      <xdr:col>76</xdr:col>
      <xdr:colOff>114300</xdr:colOff>
      <xdr:row>39</xdr:row>
      <xdr:rowOff>19685</xdr:rowOff>
    </xdr:to>
    <xdr:cxnSp macro="">
      <xdr:nvCxnSpPr>
        <xdr:cNvPr id="528" name="直線コネクタ 527">
          <a:extLst>
            <a:ext uri="{FF2B5EF4-FFF2-40B4-BE49-F238E27FC236}">
              <a16:creationId xmlns="" xmlns:a16="http://schemas.microsoft.com/office/drawing/2014/main" id="{00000000-0008-0000-0600-000010020000}"/>
            </a:ext>
          </a:extLst>
        </xdr:cNvPr>
        <xdr:cNvCxnSpPr/>
      </xdr:nvCxnSpPr>
      <xdr:spPr>
        <a:xfrm flipV="1">
          <a:off x="12344400" y="6525895"/>
          <a:ext cx="8001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48260</xdr:rowOff>
    </xdr:from>
    <xdr:to>
      <xdr:col>76</xdr:col>
      <xdr:colOff>165100</xdr:colOff>
      <xdr:row>38</xdr:row>
      <xdr:rowOff>144780</xdr:rowOff>
    </xdr:to>
    <xdr:sp macro="" textlink="">
      <xdr:nvSpPr>
        <xdr:cNvPr id="529" name="フローチャート: 判断 528">
          <a:extLst>
            <a:ext uri="{FF2B5EF4-FFF2-40B4-BE49-F238E27FC236}">
              <a16:creationId xmlns="" xmlns:a16="http://schemas.microsoft.com/office/drawing/2014/main" id="{00000000-0008-0000-0600-000011020000}"/>
            </a:ext>
          </a:extLst>
        </xdr:cNvPr>
        <xdr:cNvSpPr/>
      </xdr:nvSpPr>
      <xdr:spPr>
        <a:xfrm>
          <a:off x="13093700" y="642239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160655</xdr:rowOff>
    </xdr:from>
    <xdr:ext cx="469900" cy="241300"/>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2928600" y="6199505"/>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17145</xdr:rowOff>
    </xdr:from>
    <xdr:to>
      <xdr:col>71</xdr:col>
      <xdr:colOff>171450</xdr:colOff>
      <xdr:row>39</xdr:row>
      <xdr:rowOff>19685</xdr:rowOff>
    </xdr:to>
    <xdr:cxnSp macro="">
      <xdr:nvCxnSpPr>
        <xdr:cNvPr id="531" name="直線コネクタ 530">
          <a:extLst>
            <a:ext uri="{FF2B5EF4-FFF2-40B4-BE49-F238E27FC236}">
              <a16:creationId xmlns="" xmlns:a16="http://schemas.microsoft.com/office/drawing/2014/main" id="{00000000-0008-0000-0600-000013020000}"/>
            </a:ext>
          </a:extLst>
        </xdr:cNvPr>
        <xdr:cNvCxnSpPr/>
      </xdr:nvCxnSpPr>
      <xdr:spPr>
        <a:xfrm>
          <a:off x="11537950" y="6558915"/>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93345</xdr:rowOff>
    </xdr:from>
    <xdr:to>
      <xdr:col>72</xdr:col>
      <xdr:colOff>38100</xdr:colOff>
      <xdr:row>39</xdr:row>
      <xdr:rowOff>26035</xdr:rowOff>
    </xdr:to>
    <xdr:sp macro="" textlink="">
      <xdr:nvSpPr>
        <xdr:cNvPr id="532" name="フローチャート: 判断 531">
          <a:extLst>
            <a:ext uri="{FF2B5EF4-FFF2-40B4-BE49-F238E27FC236}">
              <a16:creationId xmlns="" xmlns:a16="http://schemas.microsoft.com/office/drawing/2014/main" id="{00000000-0008-0000-0600-000014020000}"/>
            </a:ext>
          </a:extLst>
        </xdr:cNvPr>
        <xdr:cNvSpPr/>
      </xdr:nvSpPr>
      <xdr:spPr>
        <a:xfrm>
          <a:off x="12299950" y="646747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41275</xdr:rowOff>
    </xdr:from>
    <xdr:ext cx="469900" cy="24701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2134850" y="6247765"/>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106680</xdr:rowOff>
    </xdr:from>
    <xdr:to>
      <xdr:col>67</xdr:col>
      <xdr:colOff>101600</xdr:colOff>
      <xdr:row>39</xdr:row>
      <xdr:rowOff>39370</xdr:rowOff>
    </xdr:to>
    <xdr:sp macro="" textlink="">
      <xdr:nvSpPr>
        <xdr:cNvPr id="534" name="フローチャート: 判断 533">
          <a:extLst>
            <a:ext uri="{FF2B5EF4-FFF2-40B4-BE49-F238E27FC236}">
              <a16:creationId xmlns="" xmlns:a16="http://schemas.microsoft.com/office/drawing/2014/main" id="{00000000-0008-0000-0600-000016020000}"/>
            </a:ext>
          </a:extLst>
        </xdr:cNvPr>
        <xdr:cNvSpPr/>
      </xdr:nvSpPr>
      <xdr:spPr>
        <a:xfrm>
          <a:off x="11487150" y="64808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55880</xdr:rowOff>
    </xdr:from>
    <xdr:ext cx="469900" cy="247650"/>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1322050" y="626237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76200</xdr:rowOff>
    </xdr:from>
    <xdr:ext cx="762000" cy="247015"/>
    <xdr:sp macro="" textlink="">
      <xdr:nvSpPr>
        <xdr:cNvPr id="536" name="テキスト ボックス 535">
          <a:extLst>
            <a:ext uri="{FF2B5EF4-FFF2-40B4-BE49-F238E27FC236}">
              <a16:creationId xmlns="" xmlns:a16="http://schemas.microsoft.com/office/drawing/2014/main" id="{00000000-0008-0000-0600-000018020000}"/>
            </a:ext>
          </a:extLst>
        </xdr:cNvPr>
        <xdr:cNvSpPr txBox="1"/>
      </xdr:nvSpPr>
      <xdr:spPr>
        <a:xfrm>
          <a:off x="1452880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76200</xdr:rowOff>
    </xdr:from>
    <xdr:ext cx="755015" cy="24701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3766800" y="69532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76200</xdr:rowOff>
    </xdr:from>
    <xdr:ext cx="762000" cy="247015"/>
    <xdr:sp macro="" textlink="">
      <xdr:nvSpPr>
        <xdr:cNvPr id="538" name="テキスト ボックス 537">
          <a:extLst>
            <a:ext uri="{FF2B5EF4-FFF2-40B4-BE49-F238E27FC236}">
              <a16:creationId xmlns="" xmlns:a16="http://schemas.microsoft.com/office/drawing/2014/main" id="{00000000-0008-0000-0600-00001A020000}"/>
            </a:ext>
          </a:extLst>
        </xdr:cNvPr>
        <xdr:cNvSpPr txBox="1"/>
      </xdr:nvSpPr>
      <xdr:spPr>
        <a:xfrm>
          <a:off x="129730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76200</xdr:rowOff>
    </xdr:from>
    <xdr:ext cx="762000" cy="24701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21729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76200</xdr:rowOff>
    </xdr:from>
    <xdr:ext cx="755015" cy="247015"/>
    <xdr:sp macro="" textlink="">
      <xdr:nvSpPr>
        <xdr:cNvPr id="540" name="テキスト ボックス 539">
          <a:extLst>
            <a:ext uri="{FF2B5EF4-FFF2-40B4-BE49-F238E27FC236}">
              <a16:creationId xmlns="" xmlns:a16="http://schemas.microsoft.com/office/drawing/2014/main" id="{00000000-0008-0000-0600-00001C020000}"/>
            </a:ext>
          </a:extLst>
        </xdr:cNvPr>
        <xdr:cNvSpPr txBox="1"/>
      </xdr:nvSpPr>
      <xdr:spPr>
        <a:xfrm>
          <a:off x="11366500" y="69532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151130</xdr:rowOff>
    </xdr:from>
    <xdr:to>
      <xdr:col>85</xdr:col>
      <xdr:colOff>171450</xdr:colOff>
      <xdr:row>38</xdr:row>
      <xdr:rowOff>84455</xdr:rowOff>
    </xdr:to>
    <xdr:sp macro="" textlink="">
      <xdr:nvSpPr>
        <xdr:cNvPr id="541" name="楕円 540">
          <a:extLst>
            <a:ext uri="{FF2B5EF4-FFF2-40B4-BE49-F238E27FC236}">
              <a16:creationId xmlns="" xmlns:a16="http://schemas.microsoft.com/office/drawing/2014/main" id="{00000000-0008-0000-0600-00001D020000}"/>
            </a:ext>
          </a:extLst>
        </xdr:cNvPr>
        <xdr:cNvSpPr/>
      </xdr:nvSpPr>
      <xdr:spPr>
        <a:xfrm>
          <a:off x="14649450" y="635762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37</xdr:row>
      <xdr:rowOff>8255</xdr:rowOff>
    </xdr:from>
    <xdr:ext cx="534670" cy="247650"/>
    <xdr:sp macro="" textlink="">
      <xdr:nvSpPr>
        <xdr:cNvPr id="542" name="災害復旧事業費該当値テキスト">
          <a:extLst>
            <a:ext uri="{FF2B5EF4-FFF2-40B4-BE49-F238E27FC236}">
              <a16:creationId xmlns="" xmlns:a16="http://schemas.microsoft.com/office/drawing/2014/main" id="{00000000-0008-0000-0600-00001E020000}"/>
            </a:ext>
          </a:extLst>
        </xdr:cNvPr>
        <xdr:cNvSpPr txBox="1"/>
      </xdr:nvSpPr>
      <xdr:spPr>
        <a:xfrm>
          <a:off x="14744700" y="621474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88265</xdr:rowOff>
    </xdr:from>
    <xdr:to>
      <xdr:col>81</xdr:col>
      <xdr:colOff>101600</xdr:colOff>
      <xdr:row>39</xdr:row>
      <xdr:rowOff>20955</xdr:rowOff>
    </xdr:to>
    <xdr:sp macro="" textlink="">
      <xdr:nvSpPr>
        <xdr:cNvPr id="543" name="楕円 542">
          <a:extLst>
            <a:ext uri="{FF2B5EF4-FFF2-40B4-BE49-F238E27FC236}">
              <a16:creationId xmlns="" xmlns:a16="http://schemas.microsoft.com/office/drawing/2014/main" id="{00000000-0008-0000-0600-00001F020000}"/>
            </a:ext>
          </a:extLst>
        </xdr:cNvPr>
        <xdr:cNvSpPr/>
      </xdr:nvSpPr>
      <xdr:spPr>
        <a:xfrm>
          <a:off x="13887450" y="64623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13335</xdr:rowOff>
    </xdr:from>
    <xdr:ext cx="469900" cy="241300"/>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3722350" y="6555105"/>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104775</xdr:rowOff>
    </xdr:from>
    <xdr:to>
      <xdr:col>76</xdr:col>
      <xdr:colOff>165100</xdr:colOff>
      <xdr:row>39</xdr:row>
      <xdr:rowOff>37465</xdr:rowOff>
    </xdr:to>
    <xdr:sp macro="" textlink="">
      <xdr:nvSpPr>
        <xdr:cNvPr id="545" name="楕円 544">
          <a:extLst>
            <a:ext uri="{FF2B5EF4-FFF2-40B4-BE49-F238E27FC236}">
              <a16:creationId xmlns="" xmlns:a16="http://schemas.microsoft.com/office/drawing/2014/main" id="{00000000-0008-0000-0600-000021020000}"/>
            </a:ext>
          </a:extLst>
        </xdr:cNvPr>
        <xdr:cNvSpPr/>
      </xdr:nvSpPr>
      <xdr:spPr>
        <a:xfrm>
          <a:off x="13093700" y="6478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28575</xdr:rowOff>
    </xdr:from>
    <xdr:ext cx="469900" cy="241935"/>
    <xdr:sp macro="" textlink="">
      <xdr:nvSpPr>
        <xdr:cNvPr id="546" name="テキスト ボックス 545">
          <a:extLst>
            <a:ext uri="{FF2B5EF4-FFF2-40B4-BE49-F238E27FC236}">
              <a16:creationId xmlns="" xmlns:a16="http://schemas.microsoft.com/office/drawing/2014/main" id="{00000000-0008-0000-0600-000022020000}"/>
            </a:ext>
          </a:extLst>
        </xdr:cNvPr>
        <xdr:cNvSpPr txBox="1"/>
      </xdr:nvSpPr>
      <xdr:spPr>
        <a:xfrm>
          <a:off x="12928600" y="657034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135255</xdr:rowOff>
    </xdr:from>
    <xdr:to>
      <xdr:col>72</xdr:col>
      <xdr:colOff>38100</xdr:colOff>
      <xdr:row>39</xdr:row>
      <xdr:rowOff>69215</xdr:rowOff>
    </xdr:to>
    <xdr:sp macro="" textlink="">
      <xdr:nvSpPr>
        <xdr:cNvPr id="547" name="楕円 546">
          <a:extLst>
            <a:ext uri="{FF2B5EF4-FFF2-40B4-BE49-F238E27FC236}">
              <a16:creationId xmlns="" xmlns:a16="http://schemas.microsoft.com/office/drawing/2014/main" id="{00000000-0008-0000-0600-000023020000}"/>
            </a:ext>
          </a:extLst>
        </xdr:cNvPr>
        <xdr:cNvSpPr/>
      </xdr:nvSpPr>
      <xdr:spPr>
        <a:xfrm>
          <a:off x="12299950" y="65093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60325</xdr:rowOff>
    </xdr:from>
    <xdr:ext cx="469900" cy="247650"/>
    <xdr:sp macro="" textlink="">
      <xdr:nvSpPr>
        <xdr:cNvPr id="548" name="テキスト ボックス 547">
          <a:extLst>
            <a:ext uri="{FF2B5EF4-FFF2-40B4-BE49-F238E27FC236}">
              <a16:creationId xmlns="" xmlns:a16="http://schemas.microsoft.com/office/drawing/2014/main" id="{00000000-0008-0000-0600-000024020000}"/>
            </a:ext>
          </a:extLst>
        </xdr:cNvPr>
        <xdr:cNvSpPr txBox="1"/>
      </xdr:nvSpPr>
      <xdr:spPr>
        <a:xfrm>
          <a:off x="12134850" y="660209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131445</xdr:rowOff>
    </xdr:from>
    <xdr:to>
      <xdr:col>67</xdr:col>
      <xdr:colOff>101600</xdr:colOff>
      <xdr:row>39</xdr:row>
      <xdr:rowOff>64770</xdr:rowOff>
    </xdr:to>
    <xdr:sp macro="" textlink="">
      <xdr:nvSpPr>
        <xdr:cNvPr id="549" name="楕円 548">
          <a:extLst>
            <a:ext uri="{FF2B5EF4-FFF2-40B4-BE49-F238E27FC236}">
              <a16:creationId xmlns="" xmlns:a16="http://schemas.microsoft.com/office/drawing/2014/main" id="{00000000-0008-0000-0600-000025020000}"/>
            </a:ext>
          </a:extLst>
        </xdr:cNvPr>
        <xdr:cNvSpPr/>
      </xdr:nvSpPr>
      <xdr:spPr>
        <a:xfrm>
          <a:off x="11487150" y="65055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56515</xdr:rowOff>
    </xdr:from>
    <xdr:ext cx="469900" cy="247650"/>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1322050" y="659828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54610</xdr:rowOff>
    </xdr:from>
    <xdr:to>
      <xdr:col>89</xdr:col>
      <xdr:colOff>171450</xdr:colOff>
      <xdr:row>45</xdr:row>
      <xdr:rowOff>30480</xdr:rowOff>
    </xdr:to>
    <xdr:sp macro="" textlink="">
      <xdr:nvSpPr>
        <xdr:cNvPr id="551" name="正方形/長方形 550">
          <a:extLst>
            <a:ext uri="{FF2B5EF4-FFF2-40B4-BE49-F238E27FC236}">
              <a16:creationId xmlns="" xmlns:a16="http://schemas.microsoft.com/office/drawing/2014/main" id="{00000000-0008-0000-0600-000027020000}"/>
            </a:ext>
          </a:extLst>
        </xdr:cNvPr>
        <xdr:cNvSpPr/>
      </xdr:nvSpPr>
      <xdr:spPr>
        <a:xfrm>
          <a:off x="11207750" y="72669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54610</xdr:rowOff>
    </xdr:from>
    <xdr:to>
      <xdr:col>74</xdr:col>
      <xdr:colOff>0</xdr:colOff>
      <xdr:row>46</xdr:row>
      <xdr:rowOff>133350</xdr:rowOff>
    </xdr:to>
    <xdr:sp macro="" textlink="">
      <xdr:nvSpPr>
        <xdr:cNvPr id="552" name="正方形/長方形 551">
          <a:extLst>
            <a:ext uri="{FF2B5EF4-FFF2-40B4-BE49-F238E27FC236}">
              <a16:creationId xmlns="" xmlns:a16="http://schemas.microsoft.com/office/drawing/2014/main" id="{00000000-0008-0000-0600-000028020000}"/>
            </a:ext>
          </a:extLst>
        </xdr:cNvPr>
        <xdr:cNvSpPr/>
      </xdr:nvSpPr>
      <xdr:spPr>
        <a:xfrm>
          <a:off x="113157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85090</xdr:rowOff>
    </xdr:from>
    <xdr:to>
      <xdr:col>74</xdr:col>
      <xdr:colOff>0</xdr:colOff>
      <xdr:row>48</xdr:row>
      <xdr:rowOff>0</xdr:rowOff>
    </xdr:to>
    <xdr:sp macro="" textlink="">
      <xdr:nvSpPr>
        <xdr:cNvPr id="553" name="正方形/長方形 552">
          <a:extLst>
            <a:ext uri="{FF2B5EF4-FFF2-40B4-BE49-F238E27FC236}">
              <a16:creationId xmlns="" xmlns:a16="http://schemas.microsoft.com/office/drawing/2014/main" id="{00000000-0008-0000-0600-000029020000}"/>
            </a:ext>
          </a:extLst>
        </xdr:cNvPr>
        <xdr:cNvSpPr/>
      </xdr:nvSpPr>
      <xdr:spPr>
        <a:xfrm>
          <a:off x="113157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54610</xdr:rowOff>
    </xdr:from>
    <xdr:to>
      <xdr:col>79</xdr:col>
      <xdr:colOff>63500</xdr:colOff>
      <xdr:row>46</xdr:row>
      <xdr:rowOff>133350</xdr:rowOff>
    </xdr:to>
    <xdr:sp macro="" textlink="">
      <xdr:nvSpPr>
        <xdr:cNvPr id="554" name="正方形/長方形 553">
          <a:extLst>
            <a:ext uri="{FF2B5EF4-FFF2-40B4-BE49-F238E27FC236}">
              <a16:creationId xmlns="" xmlns:a16="http://schemas.microsoft.com/office/drawing/2014/main" id="{00000000-0008-0000-0600-00002A020000}"/>
            </a:ext>
          </a:extLst>
        </xdr:cNvPr>
        <xdr:cNvSpPr/>
      </xdr:nvSpPr>
      <xdr:spPr>
        <a:xfrm>
          <a:off x="1223645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85090</xdr:rowOff>
    </xdr:from>
    <xdr:to>
      <xdr:col>79</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600-00002B020000}"/>
            </a:ext>
          </a:extLst>
        </xdr:cNvPr>
        <xdr:cNvSpPr/>
      </xdr:nvSpPr>
      <xdr:spPr>
        <a:xfrm>
          <a:off x="1223645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54610</xdr:rowOff>
    </xdr:from>
    <xdr:to>
      <xdr:col>85</xdr:col>
      <xdr:colOff>63500</xdr:colOff>
      <xdr:row>46</xdr:row>
      <xdr:rowOff>133350</xdr:rowOff>
    </xdr:to>
    <xdr:sp macro="" textlink="">
      <xdr:nvSpPr>
        <xdr:cNvPr id="556" name="正方形/長方形 555">
          <a:extLst>
            <a:ext uri="{FF2B5EF4-FFF2-40B4-BE49-F238E27FC236}">
              <a16:creationId xmlns="" xmlns:a16="http://schemas.microsoft.com/office/drawing/2014/main" id="{00000000-0008-0000-0600-00002C020000}"/>
            </a:ext>
          </a:extLst>
        </xdr:cNvPr>
        <xdr:cNvSpPr/>
      </xdr:nvSpPr>
      <xdr:spPr>
        <a:xfrm>
          <a:off x="1326515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85090</xdr:rowOff>
    </xdr:from>
    <xdr:to>
      <xdr:col>85</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600-00002D020000}"/>
            </a:ext>
          </a:extLst>
        </xdr:cNvPr>
        <xdr:cNvSpPr/>
      </xdr:nvSpPr>
      <xdr:spPr>
        <a:xfrm>
          <a:off x="1326515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24130</xdr:rowOff>
    </xdr:from>
    <xdr:to>
      <xdr:col>89</xdr:col>
      <xdr:colOff>171450</xdr:colOff>
      <xdr:row>61</xdr:row>
      <xdr:rowOff>78740</xdr:rowOff>
    </xdr:to>
    <xdr:sp macro="" textlink="">
      <xdr:nvSpPr>
        <xdr:cNvPr id="558" name="正方形/長方形 557">
          <a:extLst>
            <a:ext uri="{FF2B5EF4-FFF2-40B4-BE49-F238E27FC236}">
              <a16:creationId xmlns="" xmlns:a16="http://schemas.microsoft.com/office/drawing/2014/main" id="{00000000-0008-0000-0600-00002E020000}"/>
            </a:ext>
          </a:extLst>
        </xdr:cNvPr>
        <xdr:cNvSpPr/>
      </xdr:nvSpPr>
      <xdr:spPr>
        <a:xfrm>
          <a:off x="11207750" y="8074660"/>
          <a:ext cx="42227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526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1169650" y="7888605"/>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78740</xdr:rowOff>
    </xdr:from>
    <xdr:to>
      <xdr:col>89</xdr:col>
      <xdr:colOff>171450</xdr:colOff>
      <xdr:row>61</xdr:row>
      <xdr:rowOff>78740</xdr:rowOff>
    </xdr:to>
    <xdr:cxnSp macro="">
      <xdr:nvCxnSpPr>
        <xdr:cNvPr id="560" name="直線コネクタ 559">
          <a:extLst>
            <a:ext uri="{FF2B5EF4-FFF2-40B4-BE49-F238E27FC236}">
              <a16:creationId xmlns="" xmlns:a16="http://schemas.microsoft.com/office/drawing/2014/main" id="{00000000-0008-0000-0600-000030020000}"/>
            </a:ext>
          </a:extLst>
        </xdr:cNvPr>
        <xdr:cNvCxnSpPr/>
      </xdr:nvCxnSpPr>
      <xdr:spPr>
        <a:xfrm>
          <a:off x="11207750" y="103085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5715</xdr:rowOff>
    </xdr:from>
    <xdr:to>
      <xdr:col>89</xdr:col>
      <xdr:colOff>171450</xdr:colOff>
      <xdr:row>57</xdr:row>
      <xdr:rowOff>5715</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1207750" y="9565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34290</xdr:rowOff>
    </xdr:from>
    <xdr:ext cx="241935" cy="241300"/>
    <xdr:sp macro="" textlink="">
      <xdr:nvSpPr>
        <xdr:cNvPr id="562" name="テキスト ボックス 561">
          <a:extLst>
            <a:ext uri="{FF2B5EF4-FFF2-40B4-BE49-F238E27FC236}">
              <a16:creationId xmlns="" xmlns:a16="http://schemas.microsoft.com/office/drawing/2014/main" id="{00000000-0008-0000-0600-000032020000}"/>
            </a:ext>
          </a:extLst>
        </xdr:cNvPr>
        <xdr:cNvSpPr txBox="1"/>
      </xdr:nvSpPr>
      <xdr:spPr>
        <a:xfrm>
          <a:off x="10977880" y="9425940"/>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96520</xdr:rowOff>
    </xdr:from>
    <xdr:to>
      <xdr:col>89</xdr:col>
      <xdr:colOff>171450</xdr:colOff>
      <xdr:row>52</xdr:row>
      <xdr:rowOff>96520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1207750" y="8817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125730</xdr:rowOff>
    </xdr:from>
    <xdr:ext cx="241935" cy="241300"/>
    <xdr:sp macro="" textlink="">
      <xdr:nvSpPr>
        <xdr:cNvPr id="564" name="テキスト ボックス 563">
          <a:extLst>
            <a:ext uri="{FF2B5EF4-FFF2-40B4-BE49-F238E27FC236}">
              <a16:creationId xmlns="" xmlns:a16="http://schemas.microsoft.com/office/drawing/2014/main" id="{00000000-0008-0000-0600-000034020000}"/>
            </a:ext>
          </a:extLst>
        </xdr:cNvPr>
        <xdr:cNvSpPr txBox="1"/>
      </xdr:nvSpPr>
      <xdr:spPr>
        <a:xfrm>
          <a:off x="10977880" y="8679180"/>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171450</xdr:colOff>
      <xdr:row>48</xdr:row>
      <xdr:rowOff>24130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1207750" y="80746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52070</xdr:rowOff>
    </xdr:from>
    <xdr:ext cx="241935" cy="241300"/>
    <xdr:sp macro="" textlink="">
      <xdr:nvSpPr>
        <xdr:cNvPr id="566" name="テキスト ボックス 565">
          <a:extLst>
            <a:ext uri="{FF2B5EF4-FFF2-40B4-BE49-F238E27FC236}">
              <a16:creationId xmlns="" xmlns:a16="http://schemas.microsoft.com/office/drawing/2014/main" id="{00000000-0008-0000-0600-000036020000}"/>
            </a:ext>
          </a:extLst>
        </xdr:cNvPr>
        <xdr:cNvSpPr txBox="1"/>
      </xdr:nvSpPr>
      <xdr:spPr>
        <a:xfrm>
          <a:off x="10977880" y="7934960"/>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171450</xdr:colOff>
      <xdr:row>61</xdr:row>
      <xdr:rowOff>78740</xdr:rowOff>
    </xdr:to>
    <xdr:sp macro="" textlink="">
      <xdr:nvSpPr>
        <xdr:cNvPr id="567" name="失業対策事業費グラフ枠">
          <a:extLst>
            <a:ext uri="{FF2B5EF4-FFF2-40B4-BE49-F238E27FC236}">
              <a16:creationId xmlns="" xmlns:a16="http://schemas.microsoft.com/office/drawing/2014/main" id="{00000000-0008-0000-0600-000037020000}"/>
            </a:ext>
          </a:extLst>
        </xdr:cNvPr>
        <xdr:cNvSpPr/>
      </xdr:nvSpPr>
      <xdr:spPr>
        <a:xfrm>
          <a:off x="11207750" y="8074660"/>
          <a:ext cx="42227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5715</xdr:rowOff>
    </xdr:from>
    <xdr:to>
      <xdr:col>85</xdr:col>
      <xdr:colOff>126365</xdr:colOff>
      <xdr:row>57</xdr:row>
      <xdr:rowOff>5715</xdr:rowOff>
    </xdr:to>
    <xdr:cxnSp macro="">
      <xdr:nvCxnSpPr>
        <xdr:cNvPr id="568" name="直線コネクタ 567">
          <a:extLst>
            <a:ext uri="{FF2B5EF4-FFF2-40B4-BE49-F238E27FC236}">
              <a16:creationId xmlns="" xmlns:a16="http://schemas.microsoft.com/office/drawing/2014/main" id="{00000000-0008-0000-0600-000038020000}"/>
            </a:ext>
          </a:extLst>
        </xdr:cNvPr>
        <xdr:cNvCxnSpPr/>
      </xdr:nvCxnSpPr>
      <xdr:spPr>
        <a:xfrm>
          <a:off x="14698345" y="95650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57</xdr:row>
      <xdr:rowOff>46990</xdr:rowOff>
    </xdr:from>
    <xdr:ext cx="249555" cy="240665"/>
    <xdr:sp macro="" textlink="">
      <xdr:nvSpPr>
        <xdr:cNvPr id="569" name="失業対策事業費最小値テキスト">
          <a:extLst>
            <a:ext uri="{FF2B5EF4-FFF2-40B4-BE49-F238E27FC236}">
              <a16:creationId xmlns="" xmlns:a16="http://schemas.microsoft.com/office/drawing/2014/main" id="{00000000-0008-0000-0600-000039020000}"/>
            </a:ext>
          </a:extLst>
        </xdr:cNvPr>
        <xdr:cNvSpPr txBox="1"/>
      </xdr:nvSpPr>
      <xdr:spPr>
        <a:xfrm>
          <a:off x="14744700" y="9606280"/>
          <a:ext cx="24955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4611350" y="9565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46990</xdr:rowOff>
    </xdr:from>
    <xdr:ext cx="249555" cy="240665"/>
    <xdr:sp macro="" textlink="">
      <xdr:nvSpPr>
        <xdr:cNvPr id="571" name="失業対策事業費最大値テキスト">
          <a:extLst>
            <a:ext uri="{FF2B5EF4-FFF2-40B4-BE49-F238E27FC236}">
              <a16:creationId xmlns="" xmlns:a16="http://schemas.microsoft.com/office/drawing/2014/main" id="{00000000-0008-0000-0600-00003B020000}"/>
            </a:ext>
          </a:extLst>
        </xdr:cNvPr>
        <xdr:cNvSpPr txBox="1"/>
      </xdr:nvSpPr>
      <xdr:spPr>
        <a:xfrm>
          <a:off x="14744700" y="9271000"/>
          <a:ext cx="24955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4611350" y="9565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5715</xdr:rowOff>
    </xdr:from>
    <xdr:to>
      <xdr:col>85</xdr:col>
      <xdr:colOff>127000</xdr:colOff>
      <xdr:row>57</xdr:row>
      <xdr:rowOff>5715</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3938250" y="956500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56</xdr:row>
      <xdr:rowOff>100965</xdr:rowOff>
    </xdr:from>
    <xdr:ext cx="249555" cy="244475"/>
    <xdr:sp macro="" textlink="">
      <xdr:nvSpPr>
        <xdr:cNvPr id="574" name="失業対策事業費平均値テキスト">
          <a:extLst>
            <a:ext uri="{FF2B5EF4-FFF2-40B4-BE49-F238E27FC236}">
              <a16:creationId xmlns="" xmlns:a16="http://schemas.microsoft.com/office/drawing/2014/main" id="{00000000-0008-0000-0600-00003E020000}"/>
            </a:ext>
          </a:extLst>
        </xdr:cNvPr>
        <xdr:cNvSpPr txBox="1"/>
      </xdr:nvSpPr>
      <xdr:spPr>
        <a:xfrm>
          <a:off x="14744700" y="9492615"/>
          <a:ext cx="24955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121920</xdr:rowOff>
    </xdr:from>
    <xdr:to>
      <xdr:col>85</xdr:col>
      <xdr:colOff>171450</xdr:colOff>
      <xdr:row>57</xdr:row>
      <xdr:rowOff>54610</xdr:rowOff>
    </xdr:to>
    <xdr:sp macro="" textlink="">
      <xdr:nvSpPr>
        <xdr:cNvPr id="575" name="フローチャート: 判断 574">
          <a:extLst>
            <a:ext uri="{FF2B5EF4-FFF2-40B4-BE49-F238E27FC236}">
              <a16:creationId xmlns="" xmlns:a16="http://schemas.microsoft.com/office/drawing/2014/main" id="{00000000-0008-0000-0600-00003F020000}"/>
            </a:ext>
          </a:extLst>
        </xdr:cNvPr>
        <xdr:cNvSpPr/>
      </xdr:nvSpPr>
      <xdr:spPr>
        <a:xfrm>
          <a:off x="14649450" y="951357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xdr:rowOff>
    </xdr:from>
    <xdr:to>
      <xdr:col>81</xdr:col>
      <xdr:colOff>50800</xdr:colOff>
      <xdr:row>57</xdr:row>
      <xdr:rowOff>5715</xdr:rowOff>
    </xdr:to>
    <xdr:cxnSp macro="">
      <xdr:nvCxnSpPr>
        <xdr:cNvPr id="576" name="直線コネクタ 575">
          <a:extLst>
            <a:ext uri="{FF2B5EF4-FFF2-40B4-BE49-F238E27FC236}">
              <a16:creationId xmlns="" xmlns:a16="http://schemas.microsoft.com/office/drawing/2014/main" id="{00000000-0008-0000-0600-000040020000}"/>
            </a:ext>
          </a:extLst>
        </xdr:cNvPr>
        <xdr:cNvCxnSpPr/>
      </xdr:nvCxnSpPr>
      <xdr:spPr>
        <a:xfrm>
          <a:off x="13144500" y="956500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121920</xdr:rowOff>
    </xdr:from>
    <xdr:to>
      <xdr:col>81</xdr:col>
      <xdr:colOff>101600</xdr:colOff>
      <xdr:row>57</xdr:row>
      <xdr:rowOff>54610</xdr:rowOff>
    </xdr:to>
    <xdr:sp macro="" textlink="">
      <xdr:nvSpPr>
        <xdr:cNvPr id="577" name="フローチャート: 判断 576">
          <a:extLst>
            <a:ext uri="{FF2B5EF4-FFF2-40B4-BE49-F238E27FC236}">
              <a16:creationId xmlns="" xmlns:a16="http://schemas.microsoft.com/office/drawing/2014/main" id="{00000000-0008-0000-0600-000041020000}"/>
            </a:ext>
          </a:extLst>
        </xdr:cNvPr>
        <xdr:cNvSpPr/>
      </xdr:nvSpPr>
      <xdr:spPr>
        <a:xfrm>
          <a:off x="13887450" y="95135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46990</xdr:rowOff>
    </xdr:from>
    <xdr:ext cx="242570" cy="24066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3832840" y="9606280"/>
          <a:ext cx="2425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57</xdr:row>
      <xdr:rowOff>5715</xdr:rowOff>
    </xdr:from>
    <xdr:to>
      <xdr:col>76</xdr:col>
      <xdr:colOff>114300</xdr:colOff>
      <xdr:row>57</xdr:row>
      <xdr:rowOff>5715</xdr:rowOff>
    </xdr:to>
    <xdr:cxnSp macro="">
      <xdr:nvCxnSpPr>
        <xdr:cNvPr id="579" name="直線コネクタ 578">
          <a:extLst>
            <a:ext uri="{FF2B5EF4-FFF2-40B4-BE49-F238E27FC236}">
              <a16:creationId xmlns="" xmlns:a16="http://schemas.microsoft.com/office/drawing/2014/main" id="{00000000-0008-0000-0600-000043020000}"/>
            </a:ext>
          </a:extLst>
        </xdr:cNvPr>
        <xdr:cNvCxnSpPr/>
      </xdr:nvCxnSpPr>
      <xdr:spPr>
        <a:xfrm>
          <a:off x="12344400" y="956500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49530</xdr:rowOff>
    </xdr:from>
    <xdr:to>
      <xdr:col>76</xdr:col>
      <xdr:colOff>165100</xdr:colOff>
      <xdr:row>52</xdr:row>
      <xdr:rowOff>146050</xdr:rowOff>
    </xdr:to>
    <xdr:sp macro="" textlink="">
      <xdr:nvSpPr>
        <xdr:cNvPr id="580" name="フローチャート: 判断 579">
          <a:extLst>
            <a:ext uri="{FF2B5EF4-FFF2-40B4-BE49-F238E27FC236}">
              <a16:creationId xmlns="" xmlns:a16="http://schemas.microsoft.com/office/drawing/2014/main" id="{00000000-0008-0000-0600-000044020000}"/>
            </a:ext>
          </a:extLst>
        </xdr:cNvPr>
        <xdr:cNvSpPr/>
      </xdr:nvSpPr>
      <xdr:spPr>
        <a:xfrm>
          <a:off x="13093700" y="877062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50</xdr:row>
      <xdr:rowOff>161925</xdr:rowOff>
    </xdr:from>
    <xdr:ext cx="249555" cy="241300"/>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3030200" y="8547735"/>
          <a:ext cx="24955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5715</xdr:rowOff>
    </xdr:from>
    <xdr:to>
      <xdr:col>71</xdr:col>
      <xdr:colOff>171450</xdr:colOff>
      <xdr:row>57</xdr:row>
      <xdr:rowOff>5715</xdr:rowOff>
    </xdr:to>
    <xdr:cxnSp macro="">
      <xdr:nvCxnSpPr>
        <xdr:cNvPr id="582" name="直線コネクタ 581">
          <a:extLst>
            <a:ext uri="{FF2B5EF4-FFF2-40B4-BE49-F238E27FC236}">
              <a16:creationId xmlns="" xmlns:a16="http://schemas.microsoft.com/office/drawing/2014/main" id="{00000000-0008-0000-0600-000046020000}"/>
            </a:ext>
          </a:extLst>
        </xdr:cNvPr>
        <xdr:cNvCxnSpPr/>
      </xdr:nvCxnSpPr>
      <xdr:spPr>
        <a:xfrm>
          <a:off x="11537950" y="956500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49530</xdr:rowOff>
    </xdr:from>
    <xdr:to>
      <xdr:col>72</xdr:col>
      <xdr:colOff>38100</xdr:colOff>
      <xdr:row>52</xdr:row>
      <xdr:rowOff>146050</xdr:rowOff>
    </xdr:to>
    <xdr:sp macro="" textlink="">
      <xdr:nvSpPr>
        <xdr:cNvPr id="583" name="フローチャート: 判断 582">
          <a:extLst>
            <a:ext uri="{FF2B5EF4-FFF2-40B4-BE49-F238E27FC236}">
              <a16:creationId xmlns="" xmlns:a16="http://schemas.microsoft.com/office/drawing/2014/main" id="{00000000-0008-0000-0600-000047020000}"/>
            </a:ext>
          </a:extLst>
        </xdr:cNvPr>
        <xdr:cNvSpPr/>
      </xdr:nvSpPr>
      <xdr:spPr>
        <a:xfrm>
          <a:off x="12299950" y="8770620"/>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161925</xdr:rowOff>
    </xdr:from>
    <xdr:ext cx="242570" cy="241300"/>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226290" y="8547735"/>
          <a:ext cx="2425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52</xdr:row>
      <xdr:rowOff>49530</xdr:rowOff>
    </xdr:from>
    <xdr:to>
      <xdr:col>67</xdr:col>
      <xdr:colOff>101600</xdr:colOff>
      <xdr:row>52</xdr:row>
      <xdr:rowOff>146050</xdr:rowOff>
    </xdr:to>
    <xdr:sp macro="" textlink="">
      <xdr:nvSpPr>
        <xdr:cNvPr id="585" name="フローチャート: 判断 584">
          <a:extLst>
            <a:ext uri="{FF2B5EF4-FFF2-40B4-BE49-F238E27FC236}">
              <a16:creationId xmlns="" xmlns:a16="http://schemas.microsoft.com/office/drawing/2014/main" id="{00000000-0008-0000-0600-000049020000}"/>
            </a:ext>
          </a:extLst>
        </xdr:cNvPr>
        <xdr:cNvSpPr/>
      </xdr:nvSpPr>
      <xdr:spPr>
        <a:xfrm>
          <a:off x="11487150" y="877062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50</xdr:row>
      <xdr:rowOff>161925</xdr:rowOff>
    </xdr:from>
    <xdr:ext cx="242570" cy="241300"/>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1432540" y="8547735"/>
          <a:ext cx="2425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76200</xdr:rowOff>
    </xdr:from>
    <xdr:ext cx="762000" cy="247015"/>
    <xdr:sp macro="" textlink="">
      <xdr:nvSpPr>
        <xdr:cNvPr id="587" name="テキスト ボックス 586">
          <a:extLst>
            <a:ext uri="{FF2B5EF4-FFF2-40B4-BE49-F238E27FC236}">
              <a16:creationId xmlns="" xmlns:a16="http://schemas.microsoft.com/office/drawing/2014/main" id="{00000000-0008-0000-0600-00004B020000}"/>
            </a:ext>
          </a:extLst>
        </xdr:cNvPr>
        <xdr:cNvSpPr txBox="1"/>
      </xdr:nvSpPr>
      <xdr:spPr>
        <a:xfrm>
          <a:off x="1452880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76200</xdr:rowOff>
    </xdr:from>
    <xdr:ext cx="755015" cy="24701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3766800" y="103060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76200</xdr:rowOff>
    </xdr:from>
    <xdr:ext cx="762000" cy="247015"/>
    <xdr:sp macro="" textlink="">
      <xdr:nvSpPr>
        <xdr:cNvPr id="589" name="テキスト ボックス 588">
          <a:extLst>
            <a:ext uri="{FF2B5EF4-FFF2-40B4-BE49-F238E27FC236}">
              <a16:creationId xmlns="" xmlns:a16="http://schemas.microsoft.com/office/drawing/2014/main" id="{00000000-0008-0000-0600-00004D020000}"/>
            </a:ext>
          </a:extLst>
        </xdr:cNvPr>
        <xdr:cNvSpPr txBox="1"/>
      </xdr:nvSpPr>
      <xdr:spPr>
        <a:xfrm>
          <a:off x="129730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76200</xdr:rowOff>
    </xdr:from>
    <xdr:ext cx="762000" cy="24701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21729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76200</xdr:rowOff>
    </xdr:from>
    <xdr:ext cx="755015" cy="247015"/>
    <xdr:sp macro="" textlink="">
      <xdr:nvSpPr>
        <xdr:cNvPr id="591" name="テキスト ボックス 590">
          <a:extLst>
            <a:ext uri="{FF2B5EF4-FFF2-40B4-BE49-F238E27FC236}">
              <a16:creationId xmlns="" xmlns:a16="http://schemas.microsoft.com/office/drawing/2014/main" id="{00000000-0008-0000-0600-00004F020000}"/>
            </a:ext>
          </a:extLst>
        </xdr:cNvPr>
        <xdr:cNvSpPr txBox="1"/>
      </xdr:nvSpPr>
      <xdr:spPr>
        <a:xfrm>
          <a:off x="11366500" y="103060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121920</xdr:rowOff>
    </xdr:from>
    <xdr:to>
      <xdr:col>85</xdr:col>
      <xdr:colOff>171450</xdr:colOff>
      <xdr:row>57</xdr:row>
      <xdr:rowOff>54610</xdr:rowOff>
    </xdr:to>
    <xdr:sp macro="" textlink="">
      <xdr:nvSpPr>
        <xdr:cNvPr id="592" name="楕円 591">
          <a:extLst>
            <a:ext uri="{FF2B5EF4-FFF2-40B4-BE49-F238E27FC236}">
              <a16:creationId xmlns="" xmlns:a16="http://schemas.microsoft.com/office/drawing/2014/main" id="{00000000-0008-0000-0600-000050020000}"/>
            </a:ext>
          </a:extLst>
        </xdr:cNvPr>
        <xdr:cNvSpPr/>
      </xdr:nvSpPr>
      <xdr:spPr>
        <a:xfrm>
          <a:off x="14649450" y="9513570"/>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55</xdr:row>
      <xdr:rowOff>155575</xdr:rowOff>
    </xdr:from>
    <xdr:ext cx="249555" cy="243205"/>
    <xdr:sp macro="" textlink="">
      <xdr:nvSpPr>
        <xdr:cNvPr id="593" name="失業対策事業費該当値テキスト">
          <a:extLst>
            <a:ext uri="{FF2B5EF4-FFF2-40B4-BE49-F238E27FC236}">
              <a16:creationId xmlns="" xmlns:a16="http://schemas.microsoft.com/office/drawing/2014/main" id="{00000000-0008-0000-0600-000051020000}"/>
            </a:ext>
          </a:extLst>
        </xdr:cNvPr>
        <xdr:cNvSpPr txBox="1"/>
      </xdr:nvSpPr>
      <xdr:spPr>
        <a:xfrm>
          <a:off x="14744700" y="9379585"/>
          <a:ext cx="24955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121920</xdr:rowOff>
    </xdr:from>
    <xdr:to>
      <xdr:col>81</xdr:col>
      <xdr:colOff>101600</xdr:colOff>
      <xdr:row>57</xdr:row>
      <xdr:rowOff>54610</xdr:rowOff>
    </xdr:to>
    <xdr:sp macro="" textlink="">
      <xdr:nvSpPr>
        <xdr:cNvPr id="594" name="楕円 593">
          <a:extLst>
            <a:ext uri="{FF2B5EF4-FFF2-40B4-BE49-F238E27FC236}">
              <a16:creationId xmlns="" xmlns:a16="http://schemas.microsoft.com/office/drawing/2014/main" id="{00000000-0008-0000-0600-000052020000}"/>
            </a:ext>
          </a:extLst>
        </xdr:cNvPr>
        <xdr:cNvSpPr/>
      </xdr:nvSpPr>
      <xdr:spPr>
        <a:xfrm>
          <a:off x="13887450" y="95135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71120</xdr:rowOff>
    </xdr:from>
    <xdr:ext cx="242570" cy="241300"/>
    <xdr:sp macro="" textlink="">
      <xdr:nvSpPr>
        <xdr:cNvPr id="595" name="テキスト ボックス 594">
          <a:extLst>
            <a:ext uri="{FF2B5EF4-FFF2-40B4-BE49-F238E27FC236}">
              <a16:creationId xmlns="" xmlns:a16="http://schemas.microsoft.com/office/drawing/2014/main" id="{00000000-0008-0000-0600-000053020000}"/>
            </a:ext>
          </a:extLst>
        </xdr:cNvPr>
        <xdr:cNvSpPr txBox="1"/>
      </xdr:nvSpPr>
      <xdr:spPr>
        <a:xfrm>
          <a:off x="13832840" y="9295130"/>
          <a:ext cx="2425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121920</xdr:rowOff>
    </xdr:from>
    <xdr:to>
      <xdr:col>76</xdr:col>
      <xdr:colOff>165100</xdr:colOff>
      <xdr:row>57</xdr:row>
      <xdr:rowOff>54610</xdr:rowOff>
    </xdr:to>
    <xdr:sp macro="" textlink="">
      <xdr:nvSpPr>
        <xdr:cNvPr id="596" name="楕円 595">
          <a:extLst>
            <a:ext uri="{FF2B5EF4-FFF2-40B4-BE49-F238E27FC236}">
              <a16:creationId xmlns="" xmlns:a16="http://schemas.microsoft.com/office/drawing/2014/main" id="{00000000-0008-0000-0600-000054020000}"/>
            </a:ext>
          </a:extLst>
        </xdr:cNvPr>
        <xdr:cNvSpPr/>
      </xdr:nvSpPr>
      <xdr:spPr>
        <a:xfrm>
          <a:off x="13093700" y="95135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57</xdr:row>
      <xdr:rowOff>46990</xdr:rowOff>
    </xdr:from>
    <xdr:ext cx="249555" cy="240665"/>
    <xdr:sp macro="" textlink="">
      <xdr:nvSpPr>
        <xdr:cNvPr id="597" name="テキスト ボックス 596">
          <a:extLst>
            <a:ext uri="{FF2B5EF4-FFF2-40B4-BE49-F238E27FC236}">
              <a16:creationId xmlns="" xmlns:a16="http://schemas.microsoft.com/office/drawing/2014/main" id="{00000000-0008-0000-0600-000055020000}"/>
            </a:ext>
          </a:extLst>
        </xdr:cNvPr>
        <xdr:cNvSpPr txBox="1"/>
      </xdr:nvSpPr>
      <xdr:spPr>
        <a:xfrm>
          <a:off x="13030200" y="9606280"/>
          <a:ext cx="24955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121920</xdr:rowOff>
    </xdr:from>
    <xdr:to>
      <xdr:col>72</xdr:col>
      <xdr:colOff>38100</xdr:colOff>
      <xdr:row>57</xdr:row>
      <xdr:rowOff>54610</xdr:rowOff>
    </xdr:to>
    <xdr:sp macro="" textlink="">
      <xdr:nvSpPr>
        <xdr:cNvPr id="598" name="楕円 597">
          <a:extLst>
            <a:ext uri="{FF2B5EF4-FFF2-40B4-BE49-F238E27FC236}">
              <a16:creationId xmlns="" xmlns:a16="http://schemas.microsoft.com/office/drawing/2014/main" id="{00000000-0008-0000-0600-000056020000}"/>
            </a:ext>
          </a:extLst>
        </xdr:cNvPr>
        <xdr:cNvSpPr/>
      </xdr:nvSpPr>
      <xdr:spPr>
        <a:xfrm>
          <a:off x="12299950" y="951357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46990</xdr:rowOff>
    </xdr:from>
    <xdr:ext cx="242570" cy="240665"/>
    <xdr:sp macro="" textlink="">
      <xdr:nvSpPr>
        <xdr:cNvPr id="599" name="テキスト ボックス 598">
          <a:extLst>
            <a:ext uri="{FF2B5EF4-FFF2-40B4-BE49-F238E27FC236}">
              <a16:creationId xmlns="" xmlns:a16="http://schemas.microsoft.com/office/drawing/2014/main" id="{00000000-0008-0000-0600-000057020000}"/>
            </a:ext>
          </a:extLst>
        </xdr:cNvPr>
        <xdr:cNvSpPr txBox="1"/>
      </xdr:nvSpPr>
      <xdr:spPr>
        <a:xfrm>
          <a:off x="12226290" y="9606280"/>
          <a:ext cx="2425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121920</xdr:rowOff>
    </xdr:from>
    <xdr:to>
      <xdr:col>67</xdr:col>
      <xdr:colOff>101600</xdr:colOff>
      <xdr:row>57</xdr:row>
      <xdr:rowOff>54610</xdr:rowOff>
    </xdr:to>
    <xdr:sp macro="" textlink="">
      <xdr:nvSpPr>
        <xdr:cNvPr id="600" name="楕円 599">
          <a:extLst>
            <a:ext uri="{FF2B5EF4-FFF2-40B4-BE49-F238E27FC236}">
              <a16:creationId xmlns="" xmlns:a16="http://schemas.microsoft.com/office/drawing/2014/main" id="{00000000-0008-0000-0600-000058020000}"/>
            </a:ext>
          </a:extLst>
        </xdr:cNvPr>
        <xdr:cNvSpPr/>
      </xdr:nvSpPr>
      <xdr:spPr>
        <a:xfrm>
          <a:off x="11487150" y="95135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46990</xdr:rowOff>
    </xdr:from>
    <xdr:ext cx="242570" cy="240665"/>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1432540" y="9606280"/>
          <a:ext cx="2425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54610</xdr:rowOff>
    </xdr:from>
    <xdr:to>
      <xdr:col>89</xdr:col>
      <xdr:colOff>171450</xdr:colOff>
      <xdr:row>65</xdr:row>
      <xdr:rowOff>30480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1207750" y="106197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54610</xdr:rowOff>
    </xdr:from>
    <xdr:to>
      <xdr:col>74</xdr:col>
      <xdr:colOff>0</xdr:colOff>
      <xdr:row>66</xdr:row>
      <xdr:rowOff>133350</xdr:rowOff>
    </xdr:to>
    <xdr:sp macro="" textlink="">
      <xdr:nvSpPr>
        <xdr:cNvPr id="603" name="正方形/長方形 602">
          <a:extLst>
            <a:ext uri="{FF2B5EF4-FFF2-40B4-BE49-F238E27FC236}">
              <a16:creationId xmlns="" xmlns:a16="http://schemas.microsoft.com/office/drawing/2014/main" id="{00000000-0008-0000-0600-00005B020000}"/>
            </a:ext>
          </a:extLst>
        </xdr:cNvPr>
        <xdr:cNvSpPr/>
      </xdr:nvSpPr>
      <xdr:spPr>
        <a:xfrm>
          <a:off x="113157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85090</xdr:rowOff>
    </xdr:from>
    <xdr:to>
      <xdr:col>74</xdr:col>
      <xdr:colOff>0</xdr:colOff>
      <xdr:row>68</xdr:row>
      <xdr:rowOff>0</xdr:rowOff>
    </xdr:to>
    <xdr:sp macro="" textlink="">
      <xdr:nvSpPr>
        <xdr:cNvPr id="604" name="正方形/長方形 603">
          <a:extLst>
            <a:ext uri="{FF2B5EF4-FFF2-40B4-BE49-F238E27FC236}">
              <a16:creationId xmlns="" xmlns:a16="http://schemas.microsoft.com/office/drawing/2014/main" id="{00000000-0008-0000-0600-00005C020000}"/>
            </a:ext>
          </a:extLst>
        </xdr:cNvPr>
        <xdr:cNvSpPr/>
      </xdr:nvSpPr>
      <xdr:spPr>
        <a:xfrm>
          <a:off x="113157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54610</xdr:rowOff>
    </xdr:from>
    <xdr:to>
      <xdr:col>79</xdr:col>
      <xdr:colOff>63500</xdr:colOff>
      <xdr:row>66</xdr:row>
      <xdr:rowOff>133350</xdr:rowOff>
    </xdr:to>
    <xdr:sp macro="" textlink="">
      <xdr:nvSpPr>
        <xdr:cNvPr id="605" name="正方形/長方形 604">
          <a:extLst>
            <a:ext uri="{FF2B5EF4-FFF2-40B4-BE49-F238E27FC236}">
              <a16:creationId xmlns="" xmlns:a16="http://schemas.microsoft.com/office/drawing/2014/main" id="{00000000-0008-0000-0600-00005D020000}"/>
            </a:ext>
          </a:extLst>
        </xdr:cNvPr>
        <xdr:cNvSpPr/>
      </xdr:nvSpPr>
      <xdr:spPr>
        <a:xfrm>
          <a:off x="1223645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85090</xdr:rowOff>
    </xdr:from>
    <xdr:to>
      <xdr:col>79</xdr:col>
      <xdr:colOff>63500</xdr:colOff>
      <xdr:row>68</xdr:row>
      <xdr:rowOff>0</xdr:rowOff>
    </xdr:to>
    <xdr:sp macro="" textlink="">
      <xdr:nvSpPr>
        <xdr:cNvPr id="606" name="正方形/長方形 605">
          <a:extLst>
            <a:ext uri="{FF2B5EF4-FFF2-40B4-BE49-F238E27FC236}">
              <a16:creationId xmlns="" xmlns:a16="http://schemas.microsoft.com/office/drawing/2014/main" id="{00000000-0008-0000-0600-00005E020000}"/>
            </a:ext>
          </a:extLst>
        </xdr:cNvPr>
        <xdr:cNvSpPr/>
      </xdr:nvSpPr>
      <xdr:spPr>
        <a:xfrm>
          <a:off x="1223645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54610</xdr:rowOff>
    </xdr:from>
    <xdr:to>
      <xdr:col>85</xdr:col>
      <xdr:colOff>63500</xdr:colOff>
      <xdr:row>66</xdr:row>
      <xdr:rowOff>133350</xdr:rowOff>
    </xdr:to>
    <xdr:sp macro="" textlink="">
      <xdr:nvSpPr>
        <xdr:cNvPr id="607" name="正方形/長方形 606">
          <a:extLst>
            <a:ext uri="{FF2B5EF4-FFF2-40B4-BE49-F238E27FC236}">
              <a16:creationId xmlns="" xmlns:a16="http://schemas.microsoft.com/office/drawing/2014/main" id="{00000000-0008-0000-0600-00005F020000}"/>
            </a:ext>
          </a:extLst>
        </xdr:cNvPr>
        <xdr:cNvSpPr/>
      </xdr:nvSpPr>
      <xdr:spPr>
        <a:xfrm>
          <a:off x="1326515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85090</xdr:rowOff>
    </xdr:from>
    <xdr:to>
      <xdr:col>85</xdr:col>
      <xdr:colOff>63500</xdr:colOff>
      <xdr:row>68</xdr:row>
      <xdr:rowOff>0</xdr:rowOff>
    </xdr:to>
    <xdr:sp macro="" textlink="">
      <xdr:nvSpPr>
        <xdr:cNvPr id="608" name="正方形/長方形 607">
          <a:extLst>
            <a:ext uri="{FF2B5EF4-FFF2-40B4-BE49-F238E27FC236}">
              <a16:creationId xmlns="" xmlns:a16="http://schemas.microsoft.com/office/drawing/2014/main" id="{00000000-0008-0000-0600-000060020000}"/>
            </a:ext>
          </a:extLst>
        </xdr:cNvPr>
        <xdr:cNvSpPr/>
      </xdr:nvSpPr>
      <xdr:spPr>
        <a:xfrm>
          <a:off x="1326515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24130</xdr:rowOff>
    </xdr:from>
    <xdr:to>
      <xdr:col>89</xdr:col>
      <xdr:colOff>171450</xdr:colOff>
      <xdr:row>81</xdr:row>
      <xdr:rowOff>78740</xdr:rowOff>
    </xdr:to>
    <xdr:sp macro="" textlink="">
      <xdr:nvSpPr>
        <xdr:cNvPr id="609" name="正方形/長方形 608">
          <a:extLst>
            <a:ext uri="{FF2B5EF4-FFF2-40B4-BE49-F238E27FC236}">
              <a16:creationId xmlns="" xmlns:a16="http://schemas.microsoft.com/office/drawing/2014/main" id="{00000000-0008-0000-0600-000061020000}"/>
            </a:ext>
          </a:extLst>
        </xdr:cNvPr>
        <xdr:cNvSpPr/>
      </xdr:nvSpPr>
      <xdr:spPr>
        <a:xfrm>
          <a:off x="11207750" y="11427460"/>
          <a:ext cx="42227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526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169650" y="11241405"/>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78740</xdr:rowOff>
    </xdr:from>
    <xdr:to>
      <xdr:col>89</xdr:col>
      <xdr:colOff>171450</xdr:colOff>
      <xdr:row>81</xdr:row>
      <xdr:rowOff>78740</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1207750" y="13661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94615</xdr:rowOff>
    </xdr:from>
    <xdr:to>
      <xdr:col>89</xdr:col>
      <xdr:colOff>171450</xdr:colOff>
      <xdr:row>79</xdr:row>
      <xdr:rowOff>94615</xdr:rowOff>
    </xdr:to>
    <xdr:cxnSp macro="">
      <xdr:nvCxnSpPr>
        <xdr:cNvPr id="612" name="直線コネクタ 611">
          <a:extLst>
            <a:ext uri="{FF2B5EF4-FFF2-40B4-BE49-F238E27FC236}">
              <a16:creationId xmlns="" xmlns:a16="http://schemas.microsoft.com/office/drawing/2014/main" id="{00000000-0008-0000-0600-000064020000}"/>
            </a:ext>
          </a:extLst>
        </xdr:cNvPr>
        <xdr:cNvCxnSpPr/>
      </xdr:nvCxnSpPr>
      <xdr:spPr>
        <a:xfrm>
          <a:off x="11207750" y="133419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123190</xdr:rowOff>
    </xdr:from>
    <xdr:ext cx="241935" cy="241300"/>
    <xdr:sp macro="" textlink="">
      <xdr:nvSpPr>
        <xdr:cNvPr id="613" name="テキスト ボックス 612">
          <a:extLst>
            <a:ext uri="{FF2B5EF4-FFF2-40B4-BE49-F238E27FC236}">
              <a16:creationId xmlns="" xmlns:a16="http://schemas.microsoft.com/office/drawing/2014/main" id="{00000000-0008-0000-0600-000065020000}"/>
            </a:ext>
          </a:extLst>
        </xdr:cNvPr>
        <xdr:cNvSpPr txBox="1"/>
      </xdr:nvSpPr>
      <xdr:spPr>
        <a:xfrm>
          <a:off x="10977880" y="13202920"/>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109855</xdr:rowOff>
    </xdr:from>
    <xdr:to>
      <xdr:col>89</xdr:col>
      <xdr:colOff>171450</xdr:colOff>
      <xdr:row>77</xdr:row>
      <xdr:rowOff>109855</xdr:rowOff>
    </xdr:to>
    <xdr:cxnSp macro="">
      <xdr:nvCxnSpPr>
        <xdr:cNvPr id="614" name="直線コネクタ 613">
          <a:extLst>
            <a:ext uri="{FF2B5EF4-FFF2-40B4-BE49-F238E27FC236}">
              <a16:creationId xmlns="" xmlns:a16="http://schemas.microsoft.com/office/drawing/2014/main" id="{00000000-0008-0000-0600-000066020000}"/>
            </a:ext>
          </a:extLst>
        </xdr:cNvPr>
        <xdr:cNvCxnSpPr/>
      </xdr:nvCxnSpPr>
      <xdr:spPr>
        <a:xfrm>
          <a:off x="11207750" y="130219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137795</xdr:rowOff>
    </xdr:from>
    <xdr:ext cx="595630" cy="244475"/>
    <xdr:sp macro="" textlink="">
      <xdr:nvSpPr>
        <xdr:cNvPr id="615" name="テキスト ボックス 614">
          <a:extLst>
            <a:ext uri="{FF2B5EF4-FFF2-40B4-BE49-F238E27FC236}">
              <a16:creationId xmlns="" xmlns:a16="http://schemas.microsoft.com/office/drawing/2014/main" id="{00000000-0008-0000-0600-000067020000}"/>
            </a:ext>
          </a:extLst>
        </xdr:cNvPr>
        <xdr:cNvSpPr txBox="1"/>
      </xdr:nvSpPr>
      <xdr:spPr>
        <a:xfrm>
          <a:off x="10669270" y="1288224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126365</xdr:rowOff>
    </xdr:from>
    <xdr:to>
      <xdr:col>89</xdr:col>
      <xdr:colOff>171450</xdr:colOff>
      <xdr:row>75</xdr:row>
      <xdr:rowOff>126365</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a:off x="11207750" y="127031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153035</xdr:rowOff>
    </xdr:from>
    <xdr:ext cx="595630" cy="247015"/>
    <xdr:sp macro="" textlink="">
      <xdr:nvSpPr>
        <xdr:cNvPr id="617" name="テキスト ボックス 616">
          <a:extLst>
            <a:ext uri="{FF2B5EF4-FFF2-40B4-BE49-F238E27FC236}">
              <a16:creationId xmlns="" xmlns:a16="http://schemas.microsoft.com/office/drawing/2014/main" id="{00000000-0008-0000-0600-000069020000}"/>
            </a:ext>
          </a:extLst>
        </xdr:cNvPr>
        <xdr:cNvSpPr txBox="1"/>
      </xdr:nvSpPr>
      <xdr:spPr>
        <a:xfrm>
          <a:off x="10669270" y="12562205"/>
          <a:ext cx="5956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141605</xdr:rowOff>
    </xdr:from>
    <xdr:to>
      <xdr:col>89</xdr:col>
      <xdr:colOff>171450</xdr:colOff>
      <xdr:row>73</xdr:row>
      <xdr:rowOff>141605</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1207750" y="123831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5715</xdr:rowOff>
    </xdr:from>
    <xdr:ext cx="595630" cy="247650"/>
    <xdr:sp macro="" textlink="">
      <xdr:nvSpPr>
        <xdr:cNvPr id="619" name="テキスト ボックス 618">
          <a:extLst>
            <a:ext uri="{FF2B5EF4-FFF2-40B4-BE49-F238E27FC236}">
              <a16:creationId xmlns="" xmlns:a16="http://schemas.microsoft.com/office/drawing/2014/main" id="{00000000-0008-0000-0600-00006B020000}"/>
            </a:ext>
          </a:extLst>
        </xdr:cNvPr>
        <xdr:cNvSpPr txBox="1"/>
      </xdr:nvSpPr>
      <xdr:spPr>
        <a:xfrm>
          <a:off x="10669270" y="1224724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157480</xdr:rowOff>
    </xdr:from>
    <xdr:to>
      <xdr:col>89</xdr:col>
      <xdr:colOff>171450</xdr:colOff>
      <xdr:row>71</xdr:row>
      <xdr:rowOff>157480</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1207750" y="120637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20955</xdr:rowOff>
    </xdr:from>
    <xdr:ext cx="595630" cy="246380"/>
    <xdr:sp macro="" textlink="">
      <xdr:nvSpPr>
        <xdr:cNvPr id="621" name="テキスト ボックス 620">
          <a:extLst>
            <a:ext uri="{FF2B5EF4-FFF2-40B4-BE49-F238E27FC236}">
              <a16:creationId xmlns="" xmlns:a16="http://schemas.microsoft.com/office/drawing/2014/main" id="{00000000-0008-0000-0600-00006D020000}"/>
            </a:ext>
          </a:extLst>
        </xdr:cNvPr>
        <xdr:cNvSpPr txBox="1"/>
      </xdr:nvSpPr>
      <xdr:spPr>
        <a:xfrm>
          <a:off x="10669270" y="1192720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7620</xdr:rowOff>
    </xdr:from>
    <xdr:to>
      <xdr:col>89</xdr:col>
      <xdr:colOff>171450</xdr:colOff>
      <xdr:row>70</xdr:row>
      <xdr:rowOff>7620</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1207750" y="117462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36830</xdr:rowOff>
    </xdr:from>
    <xdr:ext cx="595630" cy="245110"/>
    <xdr:sp macro="" textlink="">
      <xdr:nvSpPr>
        <xdr:cNvPr id="623" name="テキスト ボックス 622">
          <a:extLst>
            <a:ext uri="{FF2B5EF4-FFF2-40B4-BE49-F238E27FC236}">
              <a16:creationId xmlns="" xmlns:a16="http://schemas.microsoft.com/office/drawing/2014/main" id="{00000000-0008-0000-0600-00006F020000}"/>
            </a:ext>
          </a:extLst>
        </xdr:cNvPr>
        <xdr:cNvSpPr txBox="1"/>
      </xdr:nvSpPr>
      <xdr:spPr>
        <a:xfrm>
          <a:off x="10669270" y="1160780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171450</xdr:colOff>
      <xdr:row>68</xdr:row>
      <xdr:rowOff>24130</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a:off x="11207750" y="11427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52070</xdr:rowOff>
    </xdr:from>
    <xdr:ext cx="595630" cy="241300"/>
    <xdr:sp macro="" textlink="">
      <xdr:nvSpPr>
        <xdr:cNvPr id="625" name="テキスト ボックス 624">
          <a:extLst>
            <a:ext uri="{FF2B5EF4-FFF2-40B4-BE49-F238E27FC236}">
              <a16:creationId xmlns="" xmlns:a16="http://schemas.microsoft.com/office/drawing/2014/main" id="{00000000-0008-0000-0600-000071020000}"/>
            </a:ext>
          </a:extLst>
        </xdr:cNvPr>
        <xdr:cNvSpPr txBox="1"/>
      </xdr:nvSpPr>
      <xdr:spPr>
        <a:xfrm>
          <a:off x="10669270" y="1128776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171450</xdr:colOff>
      <xdr:row>81</xdr:row>
      <xdr:rowOff>78740</xdr:rowOff>
    </xdr:to>
    <xdr:sp macro="" textlink="">
      <xdr:nvSpPr>
        <xdr:cNvPr id="626" name="公債費グラフ枠">
          <a:extLst>
            <a:ext uri="{FF2B5EF4-FFF2-40B4-BE49-F238E27FC236}">
              <a16:creationId xmlns="" xmlns:a16="http://schemas.microsoft.com/office/drawing/2014/main" id="{00000000-0008-0000-0600-000072020000}"/>
            </a:ext>
          </a:extLst>
        </xdr:cNvPr>
        <xdr:cNvSpPr/>
      </xdr:nvSpPr>
      <xdr:spPr>
        <a:xfrm>
          <a:off x="11207750" y="11427460"/>
          <a:ext cx="42227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128905</xdr:rowOff>
    </xdr:from>
    <xdr:to>
      <xdr:col>85</xdr:col>
      <xdr:colOff>126365</xdr:colOff>
      <xdr:row>79</xdr:row>
      <xdr:rowOff>4445</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flipV="1">
          <a:off x="14698345" y="11867515"/>
          <a:ext cx="127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6985</xdr:rowOff>
    </xdr:from>
    <xdr:ext cx="534670" cy="247650"/>
    <xdr:sp macro="" textlink="">
      <xdr:nvSpPr>
        <xdr:cNvPr id="628" name="公債費最小値テキスト">
          <a:extLst>
            <a:ext uri="{FF2B5EF4-FFF2-40B4-BE49-F238E27FC236}">
              <a16:creationId xmlns="" xmlns:a16="http://schemas.microsoft.com/office/drawing/2014/main" id="{00000000-0008-0000-0600-000074020000}"/>
            </a:ext>
          </a:extLst>
        </xdr:cNvPr>
        <xdr:cNvSpPr txBox="1"/>
      </xdr:nvSpPr>
      <xdr:spPr>
        <a:xfrm>
          <a:off x="14744700" y="1325435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xdr:rowOff>
    </xdr:from>
    <xdr:to>
      <xdr:col>86</xdr:col>
      <xdr:colOff>25400</xdr:colOff>
      <xdr:row>79</xdr:row>
      <xdr:rowOff>4445</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a:off x="14611350" y="132518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78105</xdr:rowOff>
    </xdr:from>
    <xdr:ext cx="598805" cy="248285"/>
    <xdr:sp macro="" textlink="">
      <xdr:nvSpPr>
        <xdr:cNvPr id="630" name="公債費最大値テキスト">
          <a:extLst>
            <a:ext uri="{FF2B5EF4-FFF2-40B4-BE49-F238E27FC236}">
              <a16:creationId xmlns="" xmlns:a16="http://schemas.microsoft.com/office/drawing/2014/main" id="{00000000-0008-0000-0600-000076020000}"/>
            </a:ext>
          </a:extLst>
        </xdr:cNvPr>
        <xdr:cNvSpPr txBox="1"/>
      </xdr:nvSpPr>
      <xdr:spPr>
        <a:xfrm>
          <a:off x="14744700" y="1164907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461,300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128905</xdr:rowOff>
    </xdr:from>
    <xdr:to>
      <xdr:col>86</xdr:col>
      <xdr:colOff>25400</xdr:colOff>
      <xdr:row>70</xdr:row>
      <xdr:rowOff>128905</xdr:rowOff>
    </xdr:to>
    <xdr:cxnSp macro="">
      <xdr:nvCxnSpPr>
        <xdr:cNvPr id="631" name="直線コネクタ 630">
          <a:extLst>
            <a:ext uri="{FF2B5EF4-FFF2-40B4-BE49-F238E27FC236}">
              <a16:creationId xmlns="" xmlns:a16="http://schemas.microsoft.com/office/drawing/2014/main" id="{00000000-0008-0000-0600-000077020000}"/>
            </a:ext>
          </a:extLst>
        </xdr:cNvPr>
        <xdr:cNvCxnSpPr/>
      </xdr:nvCxnSpPr>
      <xdr:spPr>
        <a:xfrm>
          <a:off x="14611350" y="118675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89535</xdr:rowOff>
    </xdr:from>
    <xdr:to>
      <xdr:col>85</xdr:col>
      <xdr:colOff>127000</xdr:colOff>
      <xdr:row>78</xdr:row>
      <xdr:rowOff>113665</xdr:rowOff>
    </xdr:to>
    <xdr:cxnSp macro="">
      <xdr:nvCxnSpPr>
        <xdr:cNvPr id="632" name="直線コネクタ 631">
          <a:extLst>
            <a:ext uri="{FF2B5EF4-FFF2-40B4-BE49-F238E27FC236}">
              <a16:creationId xmlns="" xmlns:a16="http://schemas.microsoft.com/office/drawing/2014/main" id="{00000000-0008-0000-0600-000078020000}"/>
            </a:ext>
          </a:extLst>
        </xdr:cNvPr>
        <xdr:cNvCxnSpPr/>
      </xdr:nvCxnSpPr>
      <xdr:spPr>
        <a:xfrm>
          <a:off x="13938250" y="13169265"/>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12065</xdr:rowOff>
    </xdr:from>
    <xdr:ext cx="534670" cy="241300"/>
    <xdr:sp macro="" textlink="">
      <xdr:nvSpPr>
        <xdr:cNvPr id="633" name="公債費平均値テキスト">
          <a:extLst>
            <a:ext uri="{FF2B5EF4-FFF2-40B4-BE49-F238E27FC236}">
              <a16:creationId xmlns="" xmlns:a16="http://schemas.microsoft.com/office/drawing/2014/main" id="{00000000-0008-0000-0600-000079020000}"/>
            </a:ext>
          </a:extLst>
        </xdr:cNvPr>
        <xdr:cNvSpPr txBox="1"/>
      </xdr:nvSpPr>
      <xdr:spPr>
        <a:xfrm>
          <a:off x="14744700" y="12924155"/>
          <a:ext cx="53467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153035</xdr:rowOff>
    </xdr:from>
    <xdr:to>
      <xdr:col>85</xdr:col>
      <xdr:colOff>171450</xdr:colOff>
      <xdr:row>78</xdr:row>
      <xdr:rowOff>86995</xdr:rowOff>
    </xdr:to>
    <xdr:sp macro="" textlink="">
      <xdr:nvSpPr>
        <xdr:cNvPr id="634" name="フローチャート: 判断 633">
          <a:extLst>
            <a:ext uri="{FF2B5EF4-FFF2-40B4-BE49-F238E27FC236}">
              <a16:creationId xmlns="" xmlns:a16="http://schemas.microsoft.com/office/drawing/2014/main" id="{00000000-0008-0000-0600-00007A020000}"/>
            </a:ext>
          </a:extLst>
        </xdr:cNvPr>
        <xdr:cNvSpPr/>
      </xdr:nvSpPr>
      <xdr:spPr>
        <a:xfrm>
          <a:off x="14649450" y="130651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73660</xdr:rowOff>
    </xdr:from>
    <xdr:to>
      <xdr:col>81</xdr:col>
      <xdr:colOff>50800</xdr:colOff>
      <xdr:row>78</xdr:row>
      <xdr:rowOff>89535</xdr:rowOff>
    </xdr:to>
    <xdr:cxnSp macro="">
      <xdr:nvCxnSpPr>
        <xdr:cNvPr id="635" name="直線コネクタ 634">
          <a:extLst>
            <a:ext uri="{FF2B5EF4-FFF2-40B4-BE49-F238E27FC236}">
              <a16:creationId xmlns="" xmlns:a16="http://schemas.microsoft.com/office/drawing/2014/main" id="{00000000-0008-0000-0600-00007B020000}"/>
            </a:ext>
          </a:extLst>
        </xdr:cNvPr>
        <xdr:cNvCxnSpPr/>
      </xdr:nvCxnSpPr>
      <xdr:spPr>
        <a:xfrm>
          <a:off x="13144500" y="13153390"/>
          <a:ext cx="7937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158750</xdr:rowOff>
    </xdr:from>
    <xdr:to>
      <xdr:col>81</xdr:col>
      <xdr:colOff>101600</xdr:colOff>
      <xdr:row>78</xdr:row>
      <xdr:rowOff>91440</xdr:rowOff>
    </xdr:to>
    <xdr:sp macro="" textlink="">
      <xdr:nvSpPr>
        <xdr:cNvPr id="636" name="フローチャート: 判断 635">
          <a:extLst>
            <a:ext uri="{FF2B5EF4-FFF2-40B4-BE49-F238E27FC236}">
              <a16:creationId xmlns="" xmlns:a16="http://schemas.microsoft.com/office/drawing/2014/main" id="{00000000-0008-0000-0600-00007C020000}"/>
            </a:ext>
          </a:extLst>
        </xdr:cNvPr>
        <xdr:cNvSpPr/>
      </xdr:nvSpPr>
      <xdr:spPr>
        <a:xfrm>
          <a:off x="13887450" y="130708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106680</xdr:rowOff>
    </xdr:from>
    <xdr:ext cx="527685" cy="241300"/>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3709015" y="12851130"/>
          <a:ext cx="52768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78</xdr:row>
      <xdr:rowOff>73660</xdr:rowOff>
    </xdr:from>
    <xdr:to>
      <xdr:col>76</xdr:col>
      <xdr:colOff>114300</xdr:colOff>
      <xdr:row>78</xdr:row>
      <xdr:rowOff>85725</xdr:rowOff>
    </xdr:to>
    <xdr:cxnSp macro="">
      <xdr:nvCxnSpPr>
        <xdr:cNvPr id="638" name="直線コネクタ 637">
          <a:extLst>
            <a:ext uri="{FF2B5EF4-FFF2-40B4-BE49-F238E27FC236}">
              <a16:creationId xmlns="" xmlns:a16="http://schemas.microsoft.com/office/drawing/2014/main" id="{00000000-0008-0000-0600-00007E020000}"/>
            </a:ext>
          </a:extLst>
        </xdr:cNvPr>
        <xdr:cNvCxnSpPr/>
      </xdr:nvCxnSpPr>
      <xdr:spPr>
        <a:xfrm flipV="1">
          <a:off x="12344400" y="13153390"/>
          <a:ext cx="8001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156210</xdr:rowOff>
    </xdr:from>
    <xdr:to>
      <xdr:col>76</xdr:col>
      <xdr:colOff>165100</xdr:colOff>
      <xdr:row>78</xdr:row>
      <xdr:rowOff>89535</xdr:rowOff>
    </xdr:to>
    <xdr:sp macro="" textlink="">
      <xdr:nvSpPr>
        <xdr:cNvPr id="639" name="フローチャート: 判断 638">
          <a:extLst>
            <a:ext uri="{FF2B5EF4-FFF2-40B4-BE49-F238E27FC236}">
              <a16:creationId xmlns="" xmlns:a16="http://schemas.microsoft.com/office/drawing/2014/main" id="{00000000-0008-0000-0600-00007F020000}"/>
            </a:ext>
          </a:extLst>
        </xdr:cNvPr>
        <xdr:cNvSpPr/>
      </xdr:nvSpPr>
      <xdr:spPr>
        <a:xfrm>
          <a:off x="13093700" y="13068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105410</xdr:rowOff>
    </xdr:from>
    <xdr:ext cx="534670" cy="241300"/>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2896215" y="12849860"/>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85725</xdr:rowOff>
    </xdr:from>
    <xdr:to>
      <xdr:col>71</xdr:col>
      <xdr:colOff>171450</xdr:colOff>
      <xdr:row>78</xdr:row>
      <xdr:rowOff>92075</xdr:rowOff>
    </xdr:to>
    <xdr:cxnSp macro="">
      <xdr:nvCxnSpPr>
        <xdr:cNvPr id="641" name="直線コネクタ 640">
          <a:extLst>
            <a:ext uri="{FF2B5EF4-FFF2-40B4-BE49-F238E27FC236}">
              <a16:creationId xmlns="" xmlns:a16="http://schemas.microsoft.com/office/drawing/2014/main" id="{00000000-0008-0000-0600-000081020000}"/>
            </a:ext>
          </a:extLst>
        </xdr:cNvPr>
        <xdr:cNvCxnSpPr/>
      </xdr:nvCxnSpPr>
      <xdr:spPr>
        <a:xfrm flipV="1">
          <a:off x="11537950" y="13165455"/>
          <a:ext cx="8064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154940</xdr:rowOff>
    </xdr:from>
    <xdr:to>
      <xdr:col>72</xdr:col>
      <xdr:colOff>38100</xdr:colOff>
      <xdr:row>78</xdr:row>
      <xdr:rowOff>88265</xdr:rowOff>
    </xdr:to>
    <xdr:sp macro="" textlink="">
      <xdr:nvSpPr>
        <xdr:cNvPr id="642" name="フローチャート: 判断 641">
          <a:extLst>
            <a:ext uri="{FF2B5EF4-FFF2-40B4-BE49-F238E27FC236}">
              <a16:creationId xmlns="" xmlns:a16="http://schemas.microsoft.com/office/drawing/2014/main" id="{00000000-0008-0000-0600-000082020000}"/>
            </a:ext>
          </a:extLst>
        </xdr:cNvPr>
        <xdr:cNvSpPr/>
      </xdr:nvSpPr>
      <xdr:spPr>
        <a:xfrm>
          <a:off x="12299950" y="1306703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104775</xdr:rowOff>
    </xdr:from>
    <xdr:ext cx="527685" cy="241300"/>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2102465" y="12849225"/>
          <a:ext cx="52768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151765</xdr:rowOff>
    </xdr:from>
    <xdr:to>
      <xdr:col>67</xdr:col>
      <xdr:colOff>101600</xdr:colOff>
      <xdr:row>78</xdr:row>
      <xdr:rowOff>85725</xdr:rowOff>
    </xdr:to>
    <xdr:sp macro="" textlink="">
      <xdr:nvSpPr>
        <xdr:cNvPr id="644" name="フローチャート: 判断 643">
          <a:extLst>
            <a:ext uri="{FF2B5EF4-FFF2-40B4-BE49-F238E27FC236}">
              <a16:creationId xmlns="" xmlns:a16="http://schemas.microsoft.com/office/drawing/2014/main" id="{00000000-0008-0000-0600-000084020000}"/>
            </a:ext>
          </a:extLst>
        </xdr:cNvPr>
        <xdr:cNvSpPr/>
      </xdr:nvSpPr>
      <xdr:spPr>
        <a:xfrm>
          <a:off x="11487150" y="1306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101600</xdr:rowOff>
    </xdr:from>
    <xdr:ext cx="527685" cy="24447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1308715" y="12846050"/>
          <a:ext cx="5276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76200</xdr:rowOff>
    </xdr:from>
    <xdr:ext cx="762000" cy="247015"/>
    <xdr:sp macro="" textlink="">
      <xdr:nvSpPr>
        <xdr:cNvPr id="646" name="テキスト ボックス 645">
          <a:extLst>
            <a:ext uri="{FF2B5EF4-FFF2-40B4-BE49-F238E27FC236}">
              <a16:creationId xmlns="" xmlns:a16="http://schemas.microsoft.com/office/drawing/2014/main" id="{00000000-0008-0000-0600-000086020000}"/>
            </a:ext>
          </a:extLst>
        </xdr:cNvPr>
        <xdr:cNvSpPr txBox="1"/>
      </xdr:nvSpPr>
      <xdr:spPr>
        <a:xfrm>
          <a:off x="1452880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76200</xdr:rowOff>
    </xdr:from>
    <xdr:ext cx="755015" cy="24701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3766800" y="136588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76200</xdr:rowOff>
    </xdr:from>
    <xdr:ext cx="762000" cy="247015"/>
    <xdr:sp macro="" textlink="">
      <xdr:nvSpPr>
        <xdr:cNvPr id="648" name="テキスト ボックス 647">
          <a:extLst>
            <a:ext uri="{FF2B5EF4-FFF2-40B4-BE49-F238E27FC236}">
              <a16:creationId xmlns="" xmlns:a16="http://schemas.microsoft.com/office/drawing/2014/main" id="{00000000-0008-0000-0600-000088020000}"/>
            </a:ext>
          </a:extLst>
        </xdr:cNvPr>
        <xdr:cNvSpPr txBox="1"/>
      </xdr:nvSpPr>
      <xdr:spPr>
        <a:xfrm>
          <a:off x="129730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76200</xdr:rowOff>
    </xdr:from>
    <xdr:ext cx="762000" cy="24701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21729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76200</xdr:rowOff>
    </xdr:from>
    <xdr:ext cx="755015" cy="247015"/>
    <xdr:sp macro="" textlink="">
      <xdr:nvSpPr>
        <xdr:cNvPr id="650" name="テキスト ボックス 649">
          <a:extLst>
            <a:ext uri="{FF2B5EF4-FFF2-40B4-BE49-F238E27FC236}">
              <a16:creationId xmlns="" xmlns:a16="http://schemas.microsoft.com/office/drawing/2014/main" id="{00000000-0008-0000-0600-00008A020000}"/>
            </a:ext>
          </a:extLst>
        </xdr:cNvPr>
        <xdr:cNvSpPr txBox="1"/>
      </xdr:nvSpPr>
      <xdr:spPr>
        <a:xfrm>
          <a:off x="11366500" y="136588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64770</xdr:rowOff>
    </xdr:from>
    <xdr:to>
      <xdr:col>85</xdr:col>
      <xdr:colOff>171450</xdr:colOff>
      <xdr:row>78</xdr:row>
      <xdr:rowOff>162560</xdr:rowOff>
    </xdr:to>
    <xdr:sp macro="" textlink="">
      <xdr:nvSpPr>
        <xdr:cNvPr id="651" name="楕円 650">
          <a:extLst>
            <a:ext uri="{FF2B5EF4-FFF2-40B4-BE49-F238E27FC236}">
              <a16:creationId xmlns="" xmlns:a16="http://schemas.microsoft.com/office/drawing/2014/main" id="{00000000-0008-0000-0600-00008B020000}"/>
            </a:ext>
          </a:extLst>
        </xdr:cNvPr>
        <xdr:cNvSpPr/>
      </xdr:nvSpPr>
      <xdr:spPr>
        <a:xfrm>
          <a:off x="14649450" y="1314450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77</xdr:row>
      <xdr:rowOff>147955</xdr:rowOff>
    </xdr:from>
    <xdr:ext cx="534670" cy="245110"/>
    <xdr:sp macro="" textlink="">
      <xdr:nvSpPr>
        <xdr:cNvPr id="652" name="公債費該当値テキスト">
          <a:extLst>
            <a:ext uri="{FF2B5EF4-FFF2-40B4-BE49-F238E27FC236}">
              <a16:creationId xmlns="" xmlns:a16="http://schemas.microsoft.com/office/drawing/2014/main" id="{00000000-0008-0000-0600-00008C020000}"/>
            </a:ext>
          </a:extLst>
        </xdr:cNvPr>
        <xdr:cNvSpPr txBox="1"/>
      </xdr:nvSpPr>
      <xdr:spPr>
        <a:xfrm>
          <a:off x="14744700" y="13060045"/>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46,442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40005</xdr:rowOff>
    </xdr:from>
    <xdr:to>
      <xdr:col>81</xdr:col>
      <xdr:colOff>101600</xdr:colOff>
      <xdr:row>78</xdr:row>
      <xdr:rowOff>137795</xdr:rowOff>
    </xdr:to>
    <xdr:sp macro="" textlink="">
      <xdr:nvSpPr>
        <xdr:cNvPr id="653" name="楕円 652">
          <a:extLst>
            <a:ext uri="{FF2B5EF4-FFF2-40B4-BE49-F238E27FC236}">
              <a16:creationId xmlns="" xmlns:a16="http://schemas.microsoft.com/office/drawing/2014/main" id="{00000000-0008-0000-0600-00008D020000}"/>
            </a:ext>
          </a:extLst>
        </xdr:cNvPr>
        <xdr:cNvSpPr/>
      </xdr:nvSpPr>
      <xdr:spPr>
        <a:xfrm>
          <a:off x="13887450" y="13119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128905</xdr:rowOff>
    </xdr:from>
    <xdr:ext cx="527685" cy="244475"/>
    <xdr:sp macro="" textlink="">
      <xdr:nvSpPr>
        <xdr:cNvPr id="654" name="テキスト ボックス 653">
          <a:extLst>
            <a:ext uri="{FF2B5EF4-FFF2-40B4-BE49-F238E27FC236}">
              <a16:creationId xmlns="" xmlns:a16="http://schemas.microsoft.com/office/drawing/2014/main" id="{00000000-0008-0000-0600-00008E020000}"/>
            </a:ext>
          </a:extLst>
        </xdr:cNvPr>
        <xdr:cNvSpPr txBox="1"/>
      </xdr:nvSpPr>
      <xdr:spPr>
        <a:xfrm>
          <a:off x="13709015" y="13208635"/>
          <a:ext cx="5276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25400</xdr:rowOff>
    </xdr:from>
    <xdr:to>
      <xdr:col>76</xdr:col>
      <xdr:colOff>165100</xdr:colOff>
      <xdr:row>78</xdr:row>
      <xdr:rowOff>123190</xdr:rowOff>
    </xdr:to>
    <xdr:sp macro="" textlink="">
      <xdr:nvSpPr>
        <xdr:cNvPr id="655" name="楕円 654">
          <a:extLst>
            <a:ext uri="{FF2B5EF4-FFF2-40B4-BE49-F238E27FC236}">
              <a16:creationId xmlns="" xmlns:a16="http://schemas.microsoft.com/office/drawing/2014/main" id="{00000000-0008-0000-0600-00008F020000}"/>
            </a:ext>
          </a:extLst>
        </xdr:cNvPr>
        <xdr:cNvSpPr/>
      </xdr:nvSpPr>
      <xdr:spPr>
        <a:xfrm>
          <a:off x="13093700" y="13105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114300</xdr:rowOff>
    </xdr:from>
    <xdr:ext cx="534670" cy="247650"/>
    <xdr:sp macro="" textlink="">
      <xdr:nvSpPr>
        <xdr:cNvPr id="656" name="テキスト ボックス 655">
          <a:extLst>
            <a:ext uri="{FF2B5EF4-FFF2-40B4-BE49-F238E27FC236}">
              <a16:creationId xmlns="" xmlns:a16="http://schemas.microsoft.com/office/drawing/2014/main" id="{00000000-0008-0000-0600-000090020000}"/>
            </a:ext>
          </a:extLst>
        </xdr:cNvPr>
        <xdr:cNvSpPr txBox="1"/>
      </xdr:nvSpPr>
      <xdr:spPr>
        <a:xfrm>
          <a:off x="12896215" y="1319403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59,104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37465</xdr:rowOff>
    </xdr:from>
    <xdr:to>
      <xdr:col>72</xdr:col>
      <xdr:colOff>38100</xdr:colOff>
      <xdr:row>78</xdr:row>
      <xdr:rowOff>133985</xdr:rowOff>
    </xdr:to>
    <xdr:sp macro="" textlink="">
      <xdr:nvSpPr>
        <xdr:cNvPr id="657" name="楕円 656">
          <a:extLst>
            <a:ext uri="{FF2B5EF4-FFF2-40B4-BE49-F238E27FC236}">
              <a16:creationId xmlns="" xmlns:a16="http://schemas.microsoft.com/office/drawing/2014/main" id="{00000000-0008-0000-0600-000091020000}"/>
            </a:ext>
          </a:extLst>
        </xdr:cNvPr>
        <xdr:cNvSpPr/>
      </xdr:nvSpPr>
      <xdr:spPr>
        <a:xfrm>
          <a:off x="12299950" y="13117195"/>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126365</xdr:rowOff>
    </xdr:from>
    <xdr:ext cx="527685" cy="245110"/>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102465" y="13206095"/>
          <a:ext cx="5276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55,453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42545</xdr:rowOff>
    </xdr:from>
    <xdr:to>
      <xdr:col>67</xdr:col>
      <xdr:colOff>101600</xdr:colOff>
      <xdr:row>78</xdr:row>
      <xdr:rowOff>140335</xdr:rowOff>
    </xdr:to>
    <xdr:sp macro="" textlink="">
      <xdr:nvSpPr>
        <xdr:cNvPr id="659" name="楕円 658">
          <a:extLst>
            <a:ext uri="{FF2B5EF4-FFF2-40B4-BE49-F238E27FC236}">
              <a16:creationId xmlns="" xmlns:a16="http://schemas.microsoft.com/office/drawing/2014/main" id="{00000000-0008-0000-0600-000093020000}"/>
            </a:ext>
          </a:extLst>
        </xdr:cNvPr>
        <xdr:cNvSpPr/>
      </xdr:nvSpPr>
      <xdr:spPr>
        <a:xfrm>
          <a:off x="11487150" y="13122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131445</xdr:rowOff>
    </xdr:from>
    <xdr:ext cx="527685" cy="247015"/>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1308715" y="13211175"/>
          <a:ext cx="5276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53,389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54610</xdr:rowOff>
    </xdr:from>
    <xdr:to>
      <xdr:col>89</xdr:col>
      <xdr:colOff>171450</xdr:colOff>
      <xdr:row>85</xdr:row>
      <xdr:rowOff>30480</xdr:rowOff>
    </xdr:to>
    <xdr:sp macro="" textlink="">
      <xdr:nvSpPr>
        <xdr:cNvPr id="661" name="正方形/長方形 660">
          <a:extLst>
            <a:ext uri="{FF2B5EF4-FFF2-40B4-BE49-F238E27FC236}">
              <a16:creationId xmlns="" xmlns:a16="http://schemas.microsoft.com/office/drawing/2014/main" id="{00000000-0008-0000-0600-000095020000}"/>
            </a:ext>
          </a:extLst>
        </xdr:cNvPr>
        <xdr:cNvSpPr/>
      </xdr:nvSpPr>
      <xdr:spPr>
        <a:xfrm>
          <a:off x="11207750" y="139725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54610</xdr:rowOff>
    </xdr:from>
    <xdr:to>
      <xdr:col>74</xdr:col>
      <xdr:colOff>0</xdr:colOff>
      <xdr:row>86</xdr:row>
      <xdr:rowOff>133350</xdr:rowOff>
    </xdr:to>
    <xdr:sp macro="" textlink="">
      <xdr:nvSpPr>
        <xdr:cNvPr id="662" name="正方形/長方形 661">
          <a:extLst>
            <a:ext uri="{FF2B5EF4-FFF2-40B4-BE49-F238E27FC236}">
              <a16:creationId xmlns="" xmlns:a16="http://schemas.microsoft.com/office/drawing/2014/main" id="{00000000-0008-0000-0600-000096020000}"/>
            </a:ext>
          </a:extLst>
        </xdr:cNvPr>
        <xdr:cNvSpPr/>
      </xdr:nvSpPr>
      <xdr:spPr>
        <a:xfrm>
          <a:off x="113157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85090</xdr:rowOff>
    </xdr:from>
    <xdr:to>
      <xdr:col>74</xdr:col>
      <xdr:colOff>0</xdr:colOff>
      <xdr:row>88</xdr:row>
      <xdr:rowOff>0</xdr:rowOff>
    </xdr:to>
    <xdr:sp macro="" textlink="">
      <xdr:nvSpPr>
        <xdr:cNvPr id="663" name="正方形/長方形 662">
          <a:extLst>
            <a:ext uri="{FF2B5EF4-FFF2-40B4-BE49-F238E27FC236}">
              <a16:creationId xmlns="" xmlns:a16="http://schemas.microsoft.com/office/drawing/2014/main" id="{00000000-0008-0000-0600-000097020000}"/>
            </a:ext>
          </a:extLst>
        </xdr:cNvPr>
        <xdr:cNvSpPr/>
      </xdr:nvSpPr>
      <xdr:spPr>
        <a:xfrm>
          <a:off x="113157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54610</xdr:rowOff>
    </xdr:from>
    <xdr:to>
      <xdr:col>79</xdr:col>
      <xdr:colOff>63500</xdr:colOff>
      <xdr:row>86</xdr:row>
      <xdr:rowOff>133350</xdr:rowOff>
    </xdr:to>
    <xdr:sp macro="" textlink="">
      <xdr:nvSpPr>
        <xdr:cNvPr id="664" name="正方形/長方形 663">
          <a:extLst>
            <a:ext uri="{FF2B5EF4-FFF2-40B4-BE49-F238E27FC236}">
              <a16:creationId xmlns="" xmlns:a16="http://schemas.microsoft.com/office/drawing/2014/main" id="{00000000-0008-0000-0600-000098020000}"/>
            </a:ext>
          </a:extLst>
        </xdr:cNvPr>
        <xdr:cNvSpPr/>
      </xdr:nvSpPr>
      <xdr:spPr>
        <a:xfrm>
          <a:off x="122364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85090</xdr:rowOff>
    </xdr:from>
    <xdr:to>
      <xdr:col>79</xdr:col>
      <xdr:colOff>63500</xdr:colOff>
      <xdr:row>88</xdr:row>
      <xdr:rowOff>0</xdr:rowOff>
    </xdr:to>
    <xdr:sp macro="" textlink="">
      <xdr:nvSpPr>
        <xdr:cNvPr id="665" name="正方形/長方形 664">
          <a:extLst>
            <a:ext uri="{FF2B5EF4-FFF2-40B4-BE49-F238E27FC236}">
              <a16:creationId xmlns="" xmlns:a16="http://schemas.microsoft.com/office/drawing/2014/main" id="{00000000-0008-0000-0600-000099020000}"/>
            </a:ext>
          </a:extLst>
        </xdr:cNvPr>
        <xdr:cNvSpPr/>
      </xdr:nvSpPr>
      <xdr:spPr>
        <a:xfrm>
          <a:off x="122364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54610</xdr:rowOff>
    </xdr:from>
    <xdr:to>
      <xdr:col>85</xdr:col>
      <xdr:colOff>63500</xdr:colOff>
      <xdr:row>86</xdr:row>
      <xdr:rowOff>133350</xdr:rowOff>
    </xdr:to>
    <xdr:sp macro="" textlink="">
      <xdr:nvSpPr>
        <xdr:cNvPr id="666" name="正方形/長方形 665">
          <a:extLst>
            <a:ext uri="{FF2B5EF4-FFF2-40B4-BE49-F238E27FC236}">
              <a16:creationId xmlns="" xmlns:a16="http://schemas.microsoft.com/office/drawing/2014/main" id="{00000000-0008-0000-0600-00009A020000}"/>
            </a:ext>
          </a:extLst>
        </xdr:cNvPr>
        <xdr:cNvSpPr/>
      </xdr:nvSpPr>
      <xdr:spPr>
        <a:xfrm>
          <a:off x="132651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85090</xdr:rowOff>
    </xdr:from>
    <xdr:to>
      <xdr:col>85</xdr:col>
      <xdr:colOff>63500</xdr:colOff>
      <xdr:row>88</xdr:row>
      <xdr:rowOff>0</xdr:rowOff>
    </xdr:to>
    <xdr:sp macro="" textlink="">
      <xdr:nvSpPr>
        <xdr:cNvPr id="667" name="正方形/長方形 666">
          <a:extLst>
            <a:ext uri="{FF2B5EF4-FFF2-40B4-BE49-F238E27FC236}">
              <a16:creationId xmlns="" xmlns:a16="http://schemas.microsoft.com/office/drawing/2014/main" id="{00000000-0008-0000-0600-00009B020000}"/>
            </a:ext>
          </a:extLst>
        </xdr:cNvPr>
        <xdr:cNvSpPr/>
      </xdr:nvSpPr>
      <xdr:spPr>
        <a:xfrm>
          <a:off x="132651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24130</xdr:rowOff>
    </xdr:from>
    <xdr:to>
      <xdr:col>89</xdr:col>
      <xdr:colOff>171450</xdr:colOff>
      <xdr:row>101</xdr:row>
      <xdr:rowOff>82550</xdr:rowOff>
    </xdr:to>
    <xdr:sp macro="" textlink="">
      <xdr:nvSpPr>
        <xdr:cNvPr id="668" name="正方形/長方形 667">
          <a:extLst>
            <a:ext uri="{FF2B5EF4-FFF2-40B4-BE49-F238E27FC236}">
              <a16:creationId xmlns="" xmlns:a16="http://schemas.microsoft.com/office/drawing/2014/main" id="{00000000-0008-0000-0600-00009C020000}"/>
            </a:ext>
          </a:extLst>
        </xdr:cNvPr>
        <xdr:cNvSpPr/>
      </xdr:nvSpPr>
      <xdr:spPr>
        <a:xfrm>
          <a:off x="11207750" y="14780260"/>
          <a:ext cx="42227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526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169650" y="14594205"/>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171450</xdr:colOff>
      <xdr:row>98</xdr:row>
      <xdr:rowOff>139700</xdr:rowOff>
    </xdr:to>
    <xdr:cxnSp macro="">
      <xdr:nvCxnSpPr>
        <xdr:cNvPr id="671" name="直線コネクタ 670">
          <a:extLst>
            <a:ext uri="{FF2B5EF4-FFF2-40B4-BE49-F238E27FC236}">
              <a16:creationId xmlns="" xmlns:a16="http://schemas.microsoft.com/office/drawing/2014/main" id="{00000000-0008-0000-0600-00009F020000}"/>
            </a:ext>
          </a:extLst>
        </xdr:cNvPr>
        <xdr:cNvCxnSpPr/>
      </xdr:nvCxnSpPr>
      <xdr:spPr>
        <a:xfrm>
          <a:off x="11207750" y="16598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1935" cy="252095"/>
    <xdr:sp macro="" textlink="">
      <xdr:nvSpPr>
        <xdr:cNvPr id="672" name="テキスト ボックス 671">
          <a:extLst>
            <a:ext uri="{FF2B5EF4-FFF2-40B4-BE49-F238E27FC236}">
              <a16:creationId xmlns="" xmlns:a16="http://schemas.microsoft.com/office/drawing/2014/main" id="{00000000-0008-0000-0600-0000A0020000}"/>
            </a:ext>
          </a:extLst>
        </xdr:cNvPr>
        <xdr:cNvSpPr txBox="1"/>
      </xdr:nvSpPr>
      <xdr:spPr>
        <a:xfrm>
          <a:off x="10977880" y="164566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171450</xdr:colOff>
      <xdr:row>96</xdr:row>
      <xdr:rowOff>25400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a:off x="11207750" y="16141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5630" cy="252095"/>
    <xdr:sp macro="" textlink="">
      <xdr:nvSpPr>
        <xdr:cNvPr id="674" name="テキスト ボックス 673">
          <a:extLst>
            <a:ext uri="{FF2B5EF4-FFF2-40B4-BE49-F238E27FC236}">
              <a16:creationId xmlns="" xmlns:a16="http://schemas.microsoft.com/office/drawing/2014/main" id="{00000000-0008-0000-0600-0000A2020000}"/>
            </a:ext>
          </a:extLst>
        </xdr:cNvPr>
        <xdr:cNvSpPr txBox="1"/>
      </xdr:nvSpPr>
      <xdr:spPr>
        <a:xfrm>
          <a:off x="10669270" y="1599946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171450</xdr:colOff>
      <xdr:row>93</xdr:row>
      <xdr:rowOff>82550</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1207750" y="1568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5630" cy="252095"/>
    <xdr:sp macro="" textlink="">
      <xdr:nvSpPr>
        <xdr:cNvPr id="676" name="テキスト ボックス 675">
          <a:extLst>
            <a:ext uri="{FF2B5EF4-FFF2-40B4-BE49-F238E27FC236}">
              <a16:creationId xmlns="" xmlns:a16="http://schemas.microsoft.com/office/drawing/2014/main" id="{00000000-0008-0000-0600-0000A4020000}"/>
            </a:ext>
          </a:extLst>
        </xdr:cNvPr>
        <xdr:cNvSpPr txBox="1"/>
      </xdr:nvSpPr>
      <xdr:spPr>
        <a:xfrm>
          <a:off x="10669270" y="1554226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133350</xdr:rowOff>
    </xdr:from>
    <xdr:to>
      <xdr:col>89</xdr:col>
      <xdr:colOff>171450</xdr:colOff>
      <xdr:row>90</xdr:row>
      <xdr:rowOff>133350</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1207750" y="152247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161925</xdr:rowOff>
    </xdr:from>
    <xdr:ext cx="595630" cy="244475"/>
    <xdr:sp macro="" textlink="">
      <xdr:nvSpPr>
        <xdr:cNvPr id="678" name="テキスト ボックス 677">
          <a:extLst>
            <a:ext uri="{FF2B5EF4-FFF2-40B4-BE49-F238E27FC236}">
              <a16:creationId xmlns="" xmlns:a16="http://schemas.microsoft.com/office/drawing/2014/main" id="{00000000-0008-0000-0600-0000A6020000}"/>
            </a:ext>
          </a:extLst>
        </xdr:cNvPr>
        <xdr:cNvSpPr txBox="1"/>
      </xdr:nvSpPr>
      <xdr:spPr>
        <a:xfrm>
          <a:off x="10669270" y="1508569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171450</xdr:colOff>
      <xdr:row>88</xdr:row>
      <xdr:rowOff>24130</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1207750" y="14780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52070</xdr:rowOff>
    </xdr:from>
    <xdr:ext cx="595630" cy="241300"/>
    <xdr:sp macro="" textlink="">
      <xdr:nvSpPr>
        <xdr:cNvPr id="680" name="テキスト ボックス 679">
          <a:extLst>
            <a:ext uri="{FF2B5EF4-FFF2-40B4-BE49-F238E27FC236}">
              <a16:creationId xmlns="" xmlns:a16="http://schemas.microsoft.com/office/drawing/2014/main" id="{00000000-0008-0000-0600-0000A8020000}"/>
            </a:ext>
          </a:extLst>
        </xdr:cNvPr>
        <xdr:cNvSpPr txBox="1"/>
      </xdr:nvSpPr>
      <xdr:spPr>
        <a:xfrm>
          <a:off x="10669270" y="1464056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171450</xdr:colOff>
      <xdr:row>101</xdr:row>
      <xdr:rowOff>82550</xdr:rowOff>
    </xdr:to>
    <xdr:sp macro="" textlink="">
      <xdr:nvSpPr>
        <xdr:cNvPr id="681" name="積立金グラフ枠">
          <a:extLst>
            <a:ext uri="{FF2B5EF4-FFF2-40B4-BE49-F238E27FC236}">
              <a16:creationId xmlns="" xmlns:a16="http://schemas.microsoft.com/office/drawing/2014/main" id="{00000000-0008-0000-0600-0000A9020000}"/>
            </a:ext>
          </a:extLst>
        </xdr:cNvPr>
        <xdr:cNvSpPr/>
      </xdr:nvSpPr>
      <xdr:spPr>
        <a:xfrm>
          <a:off x="11207750" y="14780260"/>
          <a:ext cx="42227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161925</xdr:rowOff>
    </xdr:from>
    <xdr:to>
      <xdr:col>85</xdr:col>
      <xdr:colOff>126365</xdr:colOff>
      <xdr:row>98</xdr:row>
      <xdr:rowOff>139700</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4698345" y="154209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143510</xdr:rowOff>
    </xdr:from>
    <xdr:ext cx="378460" cy="252095"/>
    <xdr:sp macro="" textlink="">
      <xdr:nvSpPr>
        <xdr:cNvPr id="683" name="積立金最小値テキスト">
          <a:extLst>
            <a:ext uri="{FF2B5EF4-FFF2-40B4-BE49-F238E27FC236}">
              <a16:creationId xmlns="" xmlns:a16="http://schemas.microsoft.com/office/drawing/2014/main" id="{00000000-0008-0000-0600-0000AB020000}"/>
            </a:ext>
          </a:extLst>
        </xdr:cNvPr>
        <xdr:cNvSpPr txBox="1"/>
      </xdr:nvSpPr>
      <xdr:spPr>
        <a:xfrm>
          <a:off x="14744700" y="1660271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a:off x="14611350" y="16598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90</xdr:row>
      <xdr:rowOff>104775</xdr:rowOff>
    </xdr:from>
    <xdr:ext cx="598805" cy="252095"/>
    <xdr:sp macro="" textlink="">
      <xdr:nvSpPr>
        <xdr:cNvPr id="685" name="積立金最大値テキスト">
          <a:extLst>
            <a:ext uri="{FF2B5EF4-FFF2-40B4-BE49-F238E27FC236}">
              <a16:creationId xmlns="" xmlns:a16="http://schemas.microsoft.com/office/drawing/2014/main" id="{00000000-0008-0000-0600-0000AD020000}"/>
            </a:ext>
          </a:extLst>
        </xdr:cNvPr>
        <xdr:cNvSpPr txBox="1"/>
      </xdr:nvSpPr>
      <xdr:spPr>
        <a:xfrm>
          <a:off x="14744700" y="1519618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515,249</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161925</xdr:rowOff>
    </xdr:from>
    <xdr:to>
      <xdr:col>86</xdr:col>
      <xdr:colOff>25400</xdr:colOff>
      <xdr:row>91</xdr:row>
      <xdr:rowOff>161925</xdr:rowOff>
    </xdr:to>
    <xdr:cxnSp macro="">
      <xdr:nvCxnSpPr>
        <xdr:cNvPr id="686" name="直線コネクタ 685">
          <a:extLst>
            <a:ext uri="{FF2B5EF4-FFF2-40B4-BE49-F238E27FC236}">
              <a16:creationId xmlns="" xmlns:a16="http://schemas.microsoft.com/office/drawing/2014/main" id="{00000000-0008-0000-0600-0000AE020000}"/>
            </a:ext>
          </a:extLst>
        </xdr:cNvPr>
        <xdr:cNvCxnSpPr/>
      </xdr:nvCxnSpPr>
      <xdr:spPr>
        <a:xfrm>
          <a:off x="14611350" y="154209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78105</xdr:rowOff>
    </xdr:from>
    <xdr:to>
      <xdr:col>85</xdr:col>
      <xdr:colOff>127000</xdr:colOff>
      <xdr:row>98</xdr:row>
      <xdr:rowOff>91440</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flipV="1">
          <a:off x="13938250" y="16537305"/>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97</xdr:row>
      <xdr:rowOff>39370</xdr:rowOff>
    </xdr:from>
    <xdr:ext cx="534670" cy="259080"/>
    <xdr:sp macro="" textlink="">
      <xdr:nvSpPr>
        <xdr:cNvPr id="688" name="積立金平均値テキスト">
          <a:extLst>
            <a:ext uri="{FF2B5EF4-FFF2-40B4-BE49-F238E27FC236}">
              <a16:creationId xmlns="" xmlns:a16="http://schemas.microsoft.com/office/drawing/2014/main" id="{00000000-0008-0000-0600-0000B0020000}"/>
            </a:ext>
          </a:extLst>
        </xdr:cNvPr>
        <xdr:cNvSpPr txBox="1"/>
      </xdr:nvSpPr>
      <xdr:spPr>
        <a:xfrm>
          <a:off x="14744700" y="16327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16510</xdr:rowOff>
    </xdr:from>
    <xdr:to>
      <xdr:col>85</xdr:col>
      <xdr:colOff>171450</xdr:colOff>
      <xdr:row>98</xdr:row>
      <xdr:rowOff>118110</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4649450" y="164757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78105</xdr:rowOff>
    </xdr:from>
    <xdr:to>
      <xdr:col>81</xdr:col>
      <xdr:colOff>50800</xdr:colOff>
      <xdr:row>98</xdr:row>
      <xdr:rowOff>91440</xdr:rowOff>
    </xdr:to>
    <xdr:cxnSp macro="">
      <xdr:nvCxnSpPr>
        <xdr:cNvPr id="690" name="直線コネクタ 689">
          <a:extLst>
            <a:ext uri="{FF2B5EF4-FFF2-40B4-BE49-F238E27FC236}">
              <a16:creationId xmlns="" xmlns:a16="http://schemas.microsoft.com/office/drawing/2014/main" id="{00000000-0008-0000-0600-0000B2020000}"/>
            </a:ext>
          </a:extLst>
        </xdr:cNvPr>
        <xdr:cNvCxnSpPr/>
      </xdr:nvCxnSpPr>
      <xdr:spPr>
        <a:xfrm>
          <a:off x="13144500" y="16537305"/>
          <a:ext cx="7937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30480</xdr:rowOff>
    </xdr:from>
    <xdr:to>
      <xdr:col>81</xdr:col>
      <xdr:colOff>101600</xdr:colOff>
      <xdr:row>98</xdr:row>
      <xdr:rowOff>132080</xdr:rowOff>
    </xdr:to>
    <xdr:sp macro="" textlink="">
      <xdr:nvSpPr>
        <xdr:cNvPr id="691" name="フローチャート: 判断 690">
          <a:extLst>
            <a:ext uri="{FF2B5EF4-FFF2-40B4-BE49-F238E27FC236}">
              <a16:creationId xmlns="" xmlns:a16="http://schemas.microsoft.com/office/drawing/2014/main" id="{00000000-0008-0000-0600-0000B3020000}"/>
            </a:ext>
          </a:extLst>
        </xdr:cNvPr>
        <xdr:cNvSpPr/>
      </xdr:nvSpPr>
      <xdr:spPr>
        <a:xfrm>
          <a:off x="13887450" y="1648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148590</xdr:rowOff>
    </xdr:from>
    <xdr:ext cx="527685" cy="259080"/>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3709015" y="162648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98</xdr:row>
      <xdr:rowOff>73660</xdr:rowOff>
    </xdr:from>
    <xdr:to>
      <xdr:col>76</xdr:col>
      <xdr:colOff>114300</xdr:colOff>
      <xdr:row>98</xdr:row>
      <xdr:rowOff>78105</xdr:rowOff>
    </xdr:to>
    <xdr:cxnSp macro="">
      <xdr:nvCxnSpPr>
        <xdr:cNvPr id="693" name="直線コネクタ 692">
          <a:extLst>
            <a:ext uri="{FF2B5EF4-FFF2-40B4-BE49-F238E27FC236}">
              <a16:creationId xmlns="" xmlns:a16="http://schemas.microsoft.com/office/drawing/2014/main" id="{00000000-0008-0000-0600-0000B5020000}"/>
            </a:ext>
          </a:extLst>
        </xdr:cNvPr>
        <xdr:cNvCxnSpPr/>
      </xdr:nvCxnSpPr>
      <xdr:spPr>
        <a:xfrm>
          <a:off x="12344400" y="16532860"/>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39370</xdr:rowOff>
    </xdr:from>
    <xdr:to>
      <xdr:col>76</xdr:col>
      <xdr:colOff>165100</xdr:colOff>
      <xdr:row>98</xdr:row>
      <xdr:rowOff>140970</xdr:rowOff>
    </xdr:to>
    <xdr:sp macro="" textlink="">
      <xdr:nvSpPr>
        <xdr:cNvPr id="694" name="フローチャート: 判断 693">
          <a:extLst>
            <a:ext uri="{FF2B5EF4-FFF2-40B4-BE49-F238E27FC236}">
              <a16:creationId xmlns="" xmlns:a16="http://schemas.microsoft.com/office/drawing/2014/main" id="{00000000-0008-0000-0600-0000B6020000}"/>
            </a:ext>
          </a:extLst>
        </xdr:cNvPr>
        <xdr:cNvSpPr/>
      </xdr:nvSpPr>
      <xdr:spPr>
        <a:xfrm>
          <a:off x="130937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132080</xdr:rowOff>
    </xdr:from>
    <xdr:ext cx="534670" cy="25209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2896215" y="1659128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66675</xdr:rowOff>
    </xdr:from>
    <xdr:to>
      <xdr:col>71</xdr:col>
      <xdr:colOff>171450</xdr:colOff>
      <xdr:row>98</xdr:row>
      <xdr:rowOff>73660</xdr:rowOff>
    </xdr:to>
    <xdr:cxnSp macro="">
      <xdr:nvCxnSpPr>
        <xdr:cNvPr id="696" name="直線コネクタ 695">
          <a:extLst>
            <a:ext uri="{FF2B5EF4-FFF2-40B4-BE49-F238E27FC236}">
              <a16:creationId xmlns="" xmlns:a16="http://schemas.microsoft.com/office/drawing/2014/main" id="{00000000-0008-0000-0600-0000B8020000}"/>
            </a:ext>
          </a:extLst>
        </xdr:cNvPr>
        <xdr:cNvCxnSpPr/>
      </xdr:nvCxnSpPr>
      <xdr:spPr>
        <a:xfrm>
          <a:off x="11537950" y="16525875"/>
          <a:ext cx="8064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42545</xdr:rowOff>
    </xdr:from>
    <xdr:to>
      <xdr:col>72</xdr:col>
      <xdr:colOff>38100</xdr:colOff>
      <xdr:row>98</xdr:row>
      <xdr:rowOff>144145</xdr:rowOff>
    </xdr:to>
    <xdr:sp macro="" textlink="">
      <xdr:nvSpPr>
        <xdr:cNvPr id="697" name="フローチャート: 判断 696">
          <a:extLst>
            <a:ext uri="{FF2B5EF4-FFF2-40B4-BE49-F238E27FC236}">
              <a16:creationId xmlns="" xmlns:a16="http://schemas.microsoft.com/office/drawing/2014/main" id="{00000000-0008-0000-0600-0000B9020000}"/>
            </a:ext>
          </a:extLst>
        </xdr:cNvPr>
        <xdr:cNvSpPr/>
      </xdr:nvSpPr>
      <xdr:spPr>
        <a:xfrm>
          <a:off x="12299950" y="165017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135255</xdr:rowOff>
    </xdr:from>
    <xdr:ext cx="527685" cy="25209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2102465" y="165944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40640</xdr:rowOff>
    </xdr:from>
    <xdr:to>
      <xdr:col>67</xdr:col>
      <xdr:colOff>101600</xdr:colOff>
      <xdr:row>98</xdr:row>
      <xdr:rowOff>142240</xdr:rowOff>
    </xdr:to>
    <xdr:sp macro="" textlink="">
      <xdr:nvSpPr>
        <xdr:cNvPr id="699" name="フローチャート: 判断 698">
          <a:extLst>
            <a:ext uri="{FF2B5EF4-FFF2-40B4-BE49-F238E27FC236}">
              <a16:creationId xmlns="" xmlns:a16="http://schemas.microsoft.com/office/drawing/2014/main" id="{00000000-0008-0000-0600-0000BB020000}"/>
            </a:ext>
          </a:extLst>
        </xdr:cNvPr>
        <xdr:cNvSpPr/>
      </xdr:nvSpPr>
      <xdr:spPr>
        <a:xfrm>
          <a:off x="11487150" y="1649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133350</xdr:rowOff>
    </xdr:from>
    <xdr:ext cx="527685" cy="25209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1308715" y="165925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a:extLst>
            <a:ext uri="{FF2B5EF4-FFF2-40B4-BE49-F238E27FC236}">
              <a16:creationId xmlns="" xmlns:a16="http://schemas.microsoft.com/office/drawing/2014/main" id="{00000000-0008-0000-0600-0000BD020000}"/>
            </a:ext>
          </a:extLst>
        </xdr:cNvPr>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5015" cy="259080"/>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37668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a:extLst>
            <a:ext uri="{FF2B5EF4-FFF2-40B4-BE49-F238E27FC236}">
              <a16:creationId xmlns="" xmlns:a16="http://schemas.microsoft.com/office/drawing/2014/main" id="{00000000-0008-0000-0600-0000BF020000}"/>
            </a:ext>
          </a:extLst>
        </xdr:cNvPr>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5015" cy="259080"/>
    <xdr:sp macro="" textlink="">
      <xdr:nvSpPr>
        <xdr:cNvPr id="705" name="テキスト ボックス 704">
          <a:extLst>
            <a:ext uri="{FF2B5EF4-FFF2-40B4-BE49-F238E27FC236}">
              <a16:creationId xmlns="" xmlns:a16="http://schemas.microsoft.com/office/drawing/2014/main" id="{00000000-0008-0000-0600-0000C1020000}"/>
            </a:ext>
          </a:extLst>
        </xdr:cNvPr>
        <xdr:cNvSpPr txBox="1"/>
      </xdr:nvSpPr>
      <xdr:spPr>
        <a:xfrm>
          <a:off x="113665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27305</xdr:rowOff>
    </xdr:from>
    <xdr:to>
      <xdr:col>85</xdr:col>
      <xdr:colOff>171450</xdr:colOff>
      <xdr:row>98</xdr:row>
      <xdr:rowOff>128905</xdr:rowOff>
    </xdr:to>
    <xdr:sp macro="" textlink="">
      <xdr:nvSpPr>
        <xdr:cNvPr id="706" name="楕円 705">
          <a:extLst>
            <a:ext uri="{FF2B5EF4-FFF2-40B4-BE49-F238E27FC236}">
              <a16:creationId xmlns="" xmlns:a16="http://schemas.microsoft.com/office/drawing/2014/main" id="{00000000-0008-0000-0600-0000C2020000}"/>
            </a:ext>
          </a:extLst>
        </xdr:cNvPr>
        <xdr:cNvSpPr/>
      </xdr:nvSpPr>
      <xdr:spPr>
        <a:xfrm>
          <a:off x="14649450" y="164865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97</xdr:row>
      <xdr:rowOff>166370</xdr:rowOff>
    </xdr:from>
    <xdr:ext cx="534670" cy="252095"/>
    <xdr:sp macro="" textlink="">
      <xdr:nvSpPr>
        <xdr:cNvPr id="707" name="積立金該当値テキスト">
          <a:extLst>
            <a:ext uri="{FF2B5EF4-FFF2-40B4-BE49-F238E27FC236}">
              <a16:creationId xmlns="" xmlns:a16="http://schemas.microsoft.com/office/drawing/2014/main" id="{00000000-0008-0000-0600-0000C3020000}"/>
            </a:ext>
          </a:extLst>
        </xdr:cNvPr>
        <xdr:cNvSpPr txBox="1"/>
      </xdr:nvSpPr>
      <xdr:spPr>
        <a:xfrm>
          <a:off x="14744700" y="1645412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26,837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40640</xdr:rowOff>
    </xdr:from>
    <xdr:to>
      <xdr:col>81</xdr:col>
      <xdr:colOff>101600</xdr:colOff>
      <xdr:row>98</xdr:row>
      <xdr:rowOff>142240</xdr:rowOff>
    </xdr:to>
    <xdr:sp macro="" textlink="">
      <xdr:nvSpPr>
        <xdr:cNvPr id="708" name="楕円 707">
          <a:extLst>
            <a:ext uri="{FF2B5EF4-FFF2-40B4-BE49-F238E27FC236}">
              <a16:creationId xmlns="" xmlns:a16="http://schemas.microsoft.com/office/drawing/2014/main" id="{00000000-0008-0000-0600-0000C4020000}"/>
            </a:ext>
          </a:extLst>
        </xdr:cNvPr>
        <xdr:cNvSpPr/>
      </xdr:nvSpPr>
      <xdr:spPr>
        <a:xfrm>
          <a:off x="13887450" y="164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133985</xdr:rowOff>
    </xdr:from>
    <xdr:ext cx="527685" cy="252095"/>
    <xdr:sp macro="" textlink="">
      <xdr:nvSpPr>
        <xdr:cNvPr id="709" name="テキスト ボックス 708">
          <a:extLst>
            <a:ext uri="{FF2B5EF4-FFF2-40B4-BE49-F238E27FC236}">
              <a16:creationId xmlns="" xmlns:a16="http://schemas.microsoft.com/office/drawing/2014/main" id="{00000000-0008-0000-0600-0000C5020000}"/>
            </a:ext>
          </a:extLst>
        </xdr:cNvPr>
        <xdr:cNvSpPr txBox="1"/>
      </xdr:nvSpPr>
      <xdr:spPr>
        <a:xfrm>
          <a:off x="13709015" y="165931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27305</xdr:rowOff>
    </xdr:from>
    <xdr:to>
      <xdr:col>76</xdr:col>
      <xdr:colOff>165100</xdr:colOff>
      <xdr:row>98</xdr:row>
      <xdr:rowOff>128905</xdr:rowOff>
    </xdr:to>
    <xdr:sp macro="" textlink="">
      <xdr:nvSpPr>
        <xdr:cNvPr id="710" name="楕円 709">
          <a:extLst>
            <a:ext uri="{FF2B5EF4-FFF2-40B4-BE49-F238E27FC236}">
              <a16:creationId xmlns="" xmlns:a16="http://schemas.microsoft.com/office/drawing/2014/main" id="{00000000-0008-0000-0600-0000C6020000}"/>
            </a:ext>
          </a:extLst>
        </xdr:cNvPr>
        <xdr:cNvSpPr/>
      </xdr:nvSpPr>
      <xdr:spPr>
        <a:xfrm>
          <a:off x="13093700" y="164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145415</xdr:rowOff>
    </xdr:from>
    <xdr:ext cx="534670" cy="252095"/>
    <xdr:sp macro="" textlink="">
      <xdr:nvSpPr>
        <xdr:cNvPr id="711" name="テキスト ボックス 710">
          <a:extLst>
            <a:ext uri="{FF2B5EF4-FFF2-40B4-BE49-F238E27FC236}">
              <a16:creationId xmlns="" xmlns:a16="http://schemas.microsoft.com/office/drawing/2014/main" id="{00000000-0008-0000-0600-0000C7020000}"/>
            </a:ext>
          </a:extLst>
        </xdr:cNvPr>
        <xdr:cNvSpPr txBox="1"/>
      </xdr:nvSpPr>
      <xdr:spPr>
        <a:xfrm>
          <a:off x="12896215" y="1626171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27,071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22860</xdr:rowOff>
    </xdr:from>
    <xdr:to>
      <xdr:col>72</xdr:col>
      <xdr:colOff>38100</xdr:colOff>
      <xdr:row>98</xdr:row>
      <xdr:rowOff>124460</xdr:rowOff>
    </xdr:to>
    <xdr:sp macro="" textlink="">
      <xdr:nvSpPr>
        <xdr:cNvPr id="712" name="楕円 711">
          <a:extLst>
            <a:ext uri="{FF2B5EF4-FFF2-40B4-BE49-F238E27FC236}">
              <a16:creationId xmlns="" xmlns:a16="http://schemas.microsoft.com/office/drawing/2014/main" id="{00000000-0008-0000-0600-0000C8020000}"/>
            </a:ext>
          </a:extLst>
        </xdr:cNvPr>
        <xdr:cNvSpPr/>
      </xdr:nvSpPr>
      <xdr:spPr>
        <a:xfrm>
          <a:off x="12299950" y="164820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140970</xdr:rowOff>
    </xdr:from>
    <xdr:ext cx="527685" cy="259080"/>
    <xdr:sp macro="" textlink="">
      <xdr:nvSpPr>
        <xdr:cNvPr id="713" name="テキスト ボックス 712">
          <a:extLst>
            <a:ext uri="{FF2B5EF4-FFF2-40B4-BE49-F238E27FC236}">
              <a16:creationId xmlns="" xmlns:a16="http://schemas.microsoft.com/office/drawing/2014/main" id="{00000000-0008-0000-0600-0000C9020000}"/>
            </a:ext>
          </a:extLst>
        </xdr:cNvPr>
        <xdr:cNvSpPr txBox="1"/>
      </xdr:nvSpPr>
      <xdr:spPr>
        <a:xfrm>
          <a:off x="12102465" y="162572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28,831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15875</xdr:rowOff>
    </xdr:from>
    <xdr:to>
      <xdr:col>67</xdr:col>
      <xdr:colOff>101600</xdr:colOff>
      <xdr:row>98</xdr:row>
      <xdr:rowOff>117475</xdr:rowOff>
    </xdr:to>
    <xdr:sp macro="" textlink="">
      <xdr:nvSpPr>
        <xdr:cNvPr id="714" name="楕円 713">
          <a:extLst>
            <a:ext uri="{FF2B5EF4-FFF2-40B4-BE49-F238E27FC236}">
              <a16:creationId xmlns="" xmlns:a16="http://schemas.microsoft.com/office/drawing/2014/main" id="{00000000-0008-0000-0600-0000CA020000}"/>
            </a:ext>
          </a:extLst>
        </xdr:cNvPr>
        <xdr:cNvSpPr/>
      </xdr:nvSpPr>
      <xdr:spPr>
        <a:xfrm>
          <a:off x="11487150" y="164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133985</xdr:rowOff>
    </xdr:from>
    <xdr:ext cx="527685" cy="252095"/>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1308715" y="162502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54610</xdr:rowOff>
    </xdr:from>
    <xdr:to>
      <xdr:col>120</xdr:col>
      <xdr:colOff>114300</xdr:colOff>
      <xdr:row>25</xdr:row>
      <xdr:rowOff>30480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16459200" y="39141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54610</xdr:rowOff>
    </xdr:from>
    <xdr:to>
      <xdr:col>104</xdr:col>
      <xdr:colOff>127000</xdr:colOff>
      <xdr:row>26</xdr:row>
      <xdr:rowOff>133350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165862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85090</xdr:rowOff>
    </xdr:from>
    <xdr:to>
      <xdr:col>104</xdr:col>
      <xdr:colOff>127000</xdr:colOff>
      <xdr:row>28</xdr:row>
      <xdr:rowOff>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65862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54610</xdr:rowOff>
    </xdr:from>
    <xdr:to>
      <xdr:col>110</xdr:col>
      <xdr:colOff>0</xdr:colOff>
      <xdr:row>26</xdr:row>
      <xdr:rowOff>133350</xdr:rowOff>
    </xdr:to>
    <xdr:sp macro="" textlink="">
      <xdr:nvSpPr>
        <xdr:cNvPr id="719" name="正方形/長方形 718">
          <a:extLst>
            <a:ext uri="{FF2B5EF4-FFF2-40B4-BE49-F238E27FC236}">
              <a16:creationId xmlns="" xmlns:a16="http://schemas.microsoft.com/office/drawing/2014/main" id="{00000000-0008-0000-0600-0000CF020000}"/>
            </a:ext>
          </a:extLst>
        </xdr:cNvPr>
        <xdr:cNvSpPr/>
      </xdr:nvSpPr>
      <xdr:spPr>
        <a:xfrm>
          <a:off x="174879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85090</xdr:rowOff>
    </xdr:from>
    <xdr:to>
      <xdr:col>110</xdr:col>
      <xdr:colOff>0</xdr:colOff>
      <xdr:row>28</xdr:row>
      <xdr:rowOff>0</xdr:rowOff>
    </xdr:to>
    <xdr:sp macro="" textlink="">
      <xdr:nvSpPr>
        <xdr:cNvPr id="720" name="正方形/長方形 719">
          <a:extLst>
            <a:ext uri="{FF2B5EF4-FFF2-40B4-BE49-F238E27FC236}">
              <a16:creationId xmlns="" xmlns:a16="http://schemas.microsoft.com/office/drawing/2014/main" id="{00000000-0008-0000-0600-0000D0020000}"/>
            </a:ext>
          </a:extLst>
        </xdr:cNvPr>
        <xdr:cNvSpPr/>
      </xdr:nvSpPr>
      <xdr:spPr>
        <a:xfrm>
          <a:off x="174879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54610</xdr:rowOff>
    </xdr:from>
    <xdr:to>
      <xdr:col>116</xdr:col>
      <xdr:colOff>0</xdr:colOff>
      <xdr:row>26</xdr:row>
      <xdr:rowOff>133350</xdr:rowOff>
    </xdr:to>
    <xdr:sp macro="" textlink="">
      <xdr:nvSpPr>
        <xdr:cNvPr id="721" name="正方形/長方形 720">
          <a:extLst>
            <a:ext uri="{FF2B5EF4-FFF2-40B4-BE49-F238E27FC236}">
              <a16:creationId xmlns="" xmlns:a16="http://schemas.microsoft.com/office/drawing/2014/main" id="{00000000-0008-0000-0600-0000D1020000}"/>
            </a:ext>
          </a:extLst>
        </xdr:cNvPr>
        <xdr:cNvSpPr/>
      </xdr:nvSpPr>
      <xdr:spPr>
        <a:xfrm>
          <a:off x="185166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85090</xdr:rowOff>
    </xdr:from>
    <xdr:to>
      <xdr:col>116</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600-0000D2020000}"/>
            </a:ext>
          </a:extLst>
        </xdr:cNvPr>
        <xdr:cNvSpPr/>
      </xdr:nvSpPr>
      <xdr:spPr>
        <a:xfrm>
          <a:off x="185166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24130</xdr:rowOff>
    </xdr:from>
    <xdr:to>
      <xdr:col>120</xdr:col>
      <xdr:colOff>114300</xdr:colOff>
      <xdr:row>41</xdr:row>
      <xdr:rowOff>78740</xdr:rowOff>
    </xdr:to>
    <xdr:sp macro="" textlink="">
      <xdr:nvSpPr>
        <xdr:cNvPr id="723" name="正方形/長方形 722">
          <a:extLst>
            <a:ext uri="{FF2B5EF4-FFF2-40B4-BE49-F238E27FC236}">
              <a16:creationId xmlns="" xmlns:a16="http://schemas.microsoft.com/office/drawing/2014/main" id="{00000000-0008-0000-0600-0000D3020000}"/>
            </a:ext>
          </a:extLst>
        </xdr:cNvPr>
        <xdr:cNvSpPr/>
      </xdr:nvSpPr>
      <xdr:spPr>
        <a:xfrm>
          <a:off x="16459200" y="47218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2900" cy="21526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6440150" y="4535805"/>
          <a:ext cx="3429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78740</xdr:rowOff>
    </xdr:from>
    <xdr:to>
      <xdr:col>120</xdr:col>
      <xdr:colOff>114300</xdr:colOff>
      <xdr:row>41</xdr:row>
      <xdr:rowOff>78740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6459200" y="6955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133350</xdr:rowOff>
    </xdr:from>
    <xdr:to>
      <xdr:col>120</xdr:col>
      <xdr:colOff>114300</xdr:colOff>
      <xdr:row>38</xdr:row>
      <xdr:rowOff>133350</xdr:rowOff>
    </xdr:to>
    <xdr:cxnSp macro="">
      <xdr:nvCxnSpPr>
        <xdr:cNvPr id="726" name="直線コネクタ 725">
          <a:extLst>
            <a:ext uri="{FF2B5EF4-FFF2-40B4-BE49-F238E27FC236}">
              <a16:creationId xmlns="" xmlns:a16="http://schemas.microsoft.com/office/drawing/2014/main" id="{00000000-0008-0000-0600-0000D6020000}"/>
            </a:ext>
          </a:extLst>
        </xdr:cNvPr>
        <xdr:cNvCxnSpPr/>
      </xdr:nvCxnSpPr>
      <xdr:spPr>
        <a:xfrm>
          <a:off x="16459200" y="65074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161925</xdr:rowOff>
    </xdr:from>
    <xdr:ext cx="241935" cy="241300"/>
    <xdr:sp macro="" textlink="">
      <xdr:nvSpPr>
        <xdr:cNvPr id="727" name="テキスト ボックス 726">
          <a:extLst>
            <a:ext uri="{FF2B5EF4-FFF2-40B4-BE49-F238E27FC236}">
              <a16:creationId xmlns="" xmlns:a16="http://schemas.microsoft.com/office/drawing/2014/main" id="{00000000-0008-0000-0600-0000D7020000}"/>
            </a:ext>
          </a:extLst>
        </xdr:cNvPr>
        <xdr:cNvSpPr txBox="1"/>
      </xdr:nvSpPr>
      <xdr:spPr>
        <a:xfrm>
          <a:off x="16248380" y="6368415"/>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24130</xdr:rowOff>
    </xdr:from>
    <xdr:to>
      <xdr:col>120</xdr:col>
      <xdr:colOff>114300</xdr:colOff>
      <xdr:row>36</xdr:row>
      <xdr:rowOff>24130</xdr:rowOff>
    </xdr:to>
    <xdr:cxnSp macro="">
      <xdr:nvCxnSpPr>
        <xdr:cNvPr id="728" name="直線コネクタ 727">
          <a:extLst>
            <a:ext uri="{FF2B5EF4-FFF2-40B4-BE49-F238E27FC236}">
              <a16:creationId xmlns="" xmlns:a16="http://schemas.microsoft.com/office/drawing/2014/main" id="{00000000-0008-0000-0600-0000D8020000}"/>
            </a:ext>
          </a:extLst>
        </xdr:cNvPr>
        <xdr:cNvCxnSpPr/>
      </xdr:nvCxnSpPr>
      <xdr:spPr>
        <a:xfrm>
          <a:off x="16459200" y="60629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52070</xdr:rowOff>
    </xdr:from>
    <xdr:ext cx="531495" cy="241300"/>
    <xdr:sp macro="" textlink="">
      <xdr:nvSpPr>
        <xdr:cNvPr id="729" name="テキスト ボックス 728">
          <a:extLst>
            <a:ext uri="{FF2B5EF4-FFF2-40B4-BE49-F238E27FC236}">
              <a16:creationId xmlns="" xmlns:a16="http://schemas.microsoft.com/office/drawing/2014/main" id="{00000000-0008-0000-0600-0000D9020000}"/>
            </a:ext>
          </a:extLst>
        </xdr:cNvPr>
        <xdr:cNvSpPr txBox="1"/>
      </xdr:nvSpPr>
      <xdr:spPr>
        <a:xfrm>
          <a:off x="15984855" y="592328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78740</xdr:rowOff>
    </xdr:from>
    <xdr:to>
      <xdr:col>120</xdr:col>
      <xdr:colOff>114300</xdr:colOff>
      <xdr:row>33</xdr:row>
      <xdr:rowOff>78740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a:off x="16459200" y="56146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106680</xdr:rowOff>
    </xdr:from>
    <xdr:ext cx="531495" cy="241300"/>
    <xdr:sp macro="" textlink="">
      <xdr:nvSpPr>
        <xdr:cNvPr id="731" name="テキスト ボックス 730">
          <a:extLst>
            <a:ext uri="{FF2B5EF4-FFF2-40B4-BE49-F238E27FC236}">
              <a16:creationId xmlns="" xmlns:a16="http://schemas.microsoft.com/office/drawing/2014/main" id="{00000000-0008-0000-0600-0000DB020000}"/>
            </a:ext>
          </a:extLst>
        </xdr:cNvPr>
        <xdr:cNvSpPr txBox="1"/>
      </xdr:nvSpPr>
      <xdr:spPr>
        <a:xfrm>
          <a:off x="15984855" y="547497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133350</xdr:rowOff>
    </xdr:from>
    <xdr:to>
      <xdr:col>120</xdr:col>
      <xdr:colOff>114300</xdr:colOff>
      <xdr:row>30</xdr:row>
      <xdr:rowOff>133350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16459200" y="51663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161925</xdr:rowOff>
    </xdr:from>
    <xdr:ext cx="531495" cy="241300"/>
    <xdr:sp macro="" textlink="">
      <xdr:nvSpPr>
        <xdr:cNvPr id="733" name="テキスト ボックス 732">
          <a:extLst>
            <a:ext uri="{FF2B5EF4-FFF2-40B4-BE49-F238E27FC236}">
              <a16:creationId xmlns="" xmlns:a16="http://schemas.microsoft.com/office/drawing/2014/main" id="{00000000-0008-0000-0600-0000DD020000}"/>
            </a:ext>
          </a:extLst>
        </xdr:cNvPr>
        <xdr:cNvSpPr txBox="1"/>
      </xdr:nvSpPr>
      <xdr:spPr>
        <a:xfrm>
          <a:off x="15984855" y="5027295"/>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28</xdr:row>
      <xdr:rowOff>24130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164592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52070</xdr:rowOff>
    </xdr:from>
    <xdr:ext cx="531495" cy="241300"/>
    <xdr:sp macro="" textlink="">
      <xdr:nvSpPr>
        <xdr:cNvPr id="735" name="テキスト ボックス 734">
          <a:extLst>
            <a:ext uri="{FF2B5EF4-FFF2-40B4-BE49-F238E27FC236}">
              <a16:creationId xmlns="" xmlns:a16="http://schemas.microsoft.com/office/drawing/2014/main" id="{00000000-0008-0000-0600-0000DF020000}"/>
            </a:ext>
          </a:extLst>
        </xdr:cNvPr>
        <xdr:cNvSpPr txBox="1"/>
      </xdr:nvSpPr>
      <xdr:spPr>
        <a:xfrm>
          <a:off x="15984855" y="458216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41</xdr:row>
      <xdr:rowOff>78740</xdr:rowOff>
    </xdr:to>
    <xdr:sp macro="" textlink="">
      <xdr:nvSpPr>
        <xdr:cNvPr id="736" name="投資及び出資金グラフ枠">
          <a:extLst>
            <a:ext uri="{FF2B5EF4-FFF2-40B4-BE49-F238E27FC236}">
              <a16:creationId xmlns="" xmlns:a16="http://schemas.microsoft.com/office/drawing/2014/main" id="{00000000-0008-0000-0600-0000E0020000}"/>
            </a:ext>
          </a:extLst>
        </xdr:cNvPr>
        <xdr:cNvSpPr/>
      </xdr:nvSpPr>
      <xdr:spPr>
        <a:xfrm>
          <a:off x="16459200" y="47218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6350</xdr:rowOff>
    </xdr:from>
    <xdr:to>
      <xdr:col>116</xdr:col>
      <xdr:colOff>62865</xdr:colOff>
      <xdr:row>38</xdr:row>
      <xdr:rowOff>133350</xdr:rowOff>
    </xdr:to>
    <xdr:cxnSp macro="">
      <xdr:nvCxnSpPr>
        <xdr:cNvPr id="737" name="直線コネクタ 736">
          <a:extLst>
            <a:ext uri="{FF2B5EF4-FFF2-40B4-BE49-F238E27FC236}">
              <a16:creationId xmlns="" xmlns:a16="http://schemas.microsoft.com/office/drawing/2014/main" id="{00000000-0008-0000-0600-0000E1020000}"/>
            </a:ext>
          </a:extLst>
        </xdr:cNvPr>
        <xdr:cNvCxnSpPr/>
      </xdr:nvCxnSpPr>
      <xdr:spPr>
        <a:xfrm flipV="1">
          <a:off x="19949795" y="520700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137160</xdr:rowOff>
    </xdr:from>
    <xdr:ext cx="249555" cy="243840"/>
    <xdr:sp macro="" textlink="">
      <xdr:nvSpPr>
        <xdr:cNvPr id="738" name="投資及び出資金最小値テキスト">
          <a:extLst>
            <a:ext uri="{FF2B5EF4-FFF2-40B4-BE49-F238E27FC236}">
              <a16:creationId xmlns="" xmlns:a16="http://schemas.microsoft.com/office/drawing/2014/main" id="{00000000-0008-0000-0600-0000E2020000}"/>
            </a:ext>
          </a:extLst>
        </xdr:cNvPr>
        <xdr:cNvSpPr txBox="1"/>
      </xdr:nvSpPr>
      <xdr:spPr>
        <a:xfrm>
          <a:off x="20002500" y="6511290"/>
          <a:ext cx="24955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133350</xdr:rowOff>
    </xdr:from>
    <xdr:to>
      <xdr:col>116</xdr:col>
      <xdr:colOff>152400</xdr:colOff>
      <xdr:row>38</xdr:row>
      <xdr:rowOff>133350</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a:off x="19881850" y="6507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120015</xdr:rowOff>
    </xdr:from>
    <xdr:ext cx="534670" cy="243840"/>
    <xdr:sp macro="" textlink="">
      <xdr:nvSpPr>
        <xdr:cNvPr id="740" name="投資及び出資金最大値テキスト">
          <a:extLst>
            <a:ext uri="{FF2B5EF4-FFF2-40B4-BE49-F238E27FC236}">
              <a16:creationId xmlns="" xmlns:a16="http://schemas.microsoft.com/office/drawing/2014/main" id="{00000000-0008-0000-0600-0000E4020000}"/>
            </a:ext>
          </a:extLst>
        </xdr:cNvPr>
        <xdr:cNvSpPr txBox="1"/>
      </xdr:nvSpPr>
      <xdr:spPr>
        <a:xfrm>
          <a:off x="20002500" y="4985385"/>
          <a:ext cx="5346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29,144</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6350</xdr:rowOff>
    </xdr:from>
    <xdr:to>
      <xdr:col>116</xdr:col>
      <xdr:colOff>152400</xdr:colOff>
      <xdr:row>31</xdr:row>
      <xdr:rowOff>6350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19881850" y="5207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38</xdr:row>
      <xdr:rowOff>133350</xdr:rowOff>
    </xdr:from>
    <xdr:to>
      <xdr:col>116</xdr:col>
      <xdr:colOff>63500</xdr:colOff>
      <xdr:row>38</xdr:row>
      <xdr:rowOff>133350</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a:off x="19202400" y="650748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99060</xdr:rowOff>
    </xdr:from>
    <xdr:ext cx="469900" cy="247650"/>
    <xdr:sp macro="" textlink="">
      <xdr:nvSpPr>
        <xdr:cNvPr id="743" name="投資及び出資金平均値テキスト">
          <a:extLst>
            <a:ext uri="{FF2B5EF4-FFF2-40B4-BE49-F238E27FC236}">
              <a16:creationId xmlns="" xmlns:a16="http://schemas.microsoft.com/office/drawing/2014/main" id="{00000000-0008-0000-0600-0000E7020000}"/>
            </a:ext>
          </a:extLst>
        </xdr:cNvPr>
        <xdr:cNvSpPr txBox="1"/>
      </xdr:nvSpPr>
      <xdr:spPr>
        <a:xfrm>
          <a:off x="20002500" y="6137910"/>
          <a:ext cx="46990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77470</xdr:rowOff>
    </xdr:from>
    <xdr:to>
      <xdr:col>116</xdr:col>
      <xdr:colOff>114300</xdr:colOff>
      <xdr:row>38</xdr:row>
      <xdr:rowOff>11430</xdr:rowOff>
    </xdr:to>
    <xdr:sp macro="" textlink="">
      <xdr:nvSpPr>
        <xdr:cNvPr id="744" name="フローチャート: 判断 743">
          <a:extLst>
            <a:ext uri="{FF2B5EF4-FFF2-40B4-BE49-F238E27FC236}">
              <a16:creationId xmlns="" xmlns:a16="http://schemas.microsoft.com/office/drawing/2014/main" id="{00000000-0008-0000-0600-0000E8020000}"/>
            </a:ext>
          </a:extLst>
        </xdr:cNvPr>
        <xdr:cNvSpPr/>
      </xdr:nvSpPr>
      <xdr:spPr>
        <a:xfrm>
          <a:off x="199009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133350</xdr:rowOff>
    </xdr:from>
    <xdr:to>
      <xdr:col>111</xdr:col>
      <xdr:colOff>171450</xdr:colOff>
      <xdr:row>38</xdr:row>
      <xdr:rowOff>133350</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18395950" y="650748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137795</xdr:rowOff>
    </xdr:from>
    <xdr:to>
      <xdr:col>112</xdr:col>
      <xdr:colOff>38100</xdr:colOff>
      <xdr:row>38</xdr:row>
      <xdr:rowOff>71755</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19157950" y="63442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87630</xdr:rowOff>
    </xdr:from>
    <xdr:ext cx="469900" cy="24066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18992850" y="6126480"/>
          <a:ext cx="4699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133350</xdr:rowOff>
    </xdr:from>
    <xdr:to>
      <xdr:col>107</xdr:col>
      <xdr:colOff>50800</xdr:colOff>
      <xdr:row>38</xdr:row>
      <xdr:rowOff>133350</xdr:rowOff>
    </xdr:to>
    <xdr:cxnSp macro="">
      <xdr:nvCxnSpPr>
        <xdr:cNvPr id="748" name="直線コネクタ 747">
          <a:extLst>
            <a:ext uri="{FF2B5EF4-FFF2-40B4-BE49-F238E27FC236}">
              <a16:creationId xmlns="" xmlns:a16="http://schemas.microsoft.com/office/drawing/2014/main" id="{00000000-0008-0000-0600-0000EC020000}"/>
            </a:ext>
          </a:extLst>
        </xdr:cNvPr>
        <xdr:cNvCxnSpPr/>
      </xdr:nvCxnSpPr>
      <xdr:spPr>
        <a:xfrm>
          <a:off x="17602200" y="650748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145415</xdr:rowOff>
    </xdr:from>
    <xdr:to>
      <xdr:col>107</xdr:col>
      <xdr:colOff>101600</xdr:colOff>
      <xdr:row>38</xdr:row>
      <xdr:rowOff>78105</xdr:rowOff>
    </xdr:to>
    <xdr:sp macro="" textlink="">
      <xdr:nvSpPr>
        <xdr:cNvPr id="749" name="フローチャート: 判断 748">
          <a:extLst>
            <a:ext uri="{FF2B5EF4-FFF2-40B4-BE49-F238E27FC236}">
              <a16:creationId xmlns="" xmlns:a16="http://schemas.microsoft.com/office/drawing/2014/main" id="{00000000-0008-0000-0600-0000ED020000}"/>
            </a:ext>
          </a:extLst>
        </xdr:cNvPr>
        <xdr:cNvSpPr/>
      </xdr:nvSpPr>
      <xdr:spPr>
        <a:xfrm>
          <a:off x="18345150" y="63519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93980</xdr:rowOff>
    </xdr:from>
    <xdr:ext cx="469900" cy="24701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8180050" y="6132830"/>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133350</xdr:rowOff>
    </xdr:from>
    <xdr:to>
      <xdr:col>102</xdr:col>
      <xdr:colOff>114300</xdr:colOff>
      <xdr:row>38</xdr:row>
      <xdr:rowOff>133350</xdr:rowOff>
    </xdr:to>
    <xdr:cxnSp macro="">
      <xdr:nvCxnSpPr>
        <xdr:cNvPr id="751" name="直線コネクタ 750">
          <a:extLst>
            <a:ext uri="{FF2B5EF4-FFF2-40B4-BE49-F238E27FC236}">
              <a16:creationId xmlns="" xmlns:a16="http://schemas.microsoft.com/office/drawing/2014/main" id="{00000000-0008-0000-0600-0000EF020000}"/>
            </a:ext>
          </a:extLst>
        </xdr:cNvPr>
        <xdr:cNvCxnSpPr/>
      </xdr:nvCxnSpPr>
      <xdr:spPr>
        <a:xfrm>
          <a:off x="16802100" y="65074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153670</xdr:rowOff>
    </xdr:from>
    <xdr:to>
      <xdr:col>102</xdr:col>
      <xdr:colOff>165100</xdr:colOff>
      <xdr:row>38</xdr:row>
      <xdr:rowOff>87630</xdr:rowOff>
    </xdr:to>
    <xdr:sp macro="" textlink="">
      <xdr:nvSpPr>
        <xdr:cNvPr id="752" name="フローチャート: 判断 751">
          <a:extLst>
            <a:ext uri="{FF2B5EF4-FFF2-40B4-BE49-F238E27FC236}">
              <a16:creationId xmlns="" xmlns:a16="http://schemas.microsoft.com/office/drawing/2014/main" id="{00000000-0008-0000-0600-0000F0020000}"/>
            </a:ext>
          </a:extLst>
        </xdr:cNvPr>
        <xdr:cNvSpPr/>
      </xdr:nvSpPr>
      <xdr:spPr>
        <a:xfrm>
          <a:off x="17551400" y="636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104140</xdr:rowOff>
    </xdr:from>
    <xdr:ext cx="469900" cy="241300"/>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7386300" y="6142990"/>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163830</xdr:rowOff>
    </xdr:from>
    <xdr:to>
      <xdr:col>98</xdr:col>
      <xdr:colOff>38100</xdr:colOff>
      <xdr:row>38</xdr:row>
      <xdr:rowOff>96520</xdr:rowOff>
    </xdr:to>
    <xdr:sp macro="" textlink="">
      <xdr:nvSpPr>
        <xdr:cNvPr id="754" name="フローチャート: 判断 753">
          <a:extLst>
            <a:ext uri="{FF2B5EF4-FFF2-40B4-BE49-F238E27FC236}">
              <a16:creationId xmlns="" xmlns:a16="http://schemas.microsoft.com/office/drawing/2014/main" id="{00000000-0008-0000-0600-0000F2020000}"/>
            </a:ext>
          </a:extLst>
        </xdr:cNvPr>
        <xdr:cNvSpPr/>
      </xdr:nvSpPr>
      <xdr:spPr>
        <a:xfrm>
          <a:off x="16757650" y="637032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113030</xdr:rowOff>
    </xdr:from>
    <xdr:ext cx="469900" cy="247650"/>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16592550" y="615188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76200</xdr:rowOff>
    </xdr:from>
    <xdr:ext cx="762000" cy="24701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97802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76200</xdr:rowOff>
    </xdr:from>
    <xdr:ext cx="762000" cy="24701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90309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76200</xdr:rowOff>
    </xdr:from>
    <xdr:ext cx="755015" cy="247015"/>
    <xdr:sp macro="" textlink="">
      <xdr:nvSpPr>
        <xdr:cNvPr id="758" name="テキスト ボックス 757">
          <a:extLst>
            <a:ext uri="{FF2B5EF4-FFF2-40B4-BE49-F238E27FC236}">
              <a16:creationId xmlns="" xmlns:a16="http://schemas.microsoft.com/office/drawing/2014/main" id="{00000000-0008-0000-0600-0000F6020000}"/>
            </a:ext>
          </a:extLst>
        </xdr:cNvPr>
        <xdr:cNvSpPr txBox="1"/>
      </xdr:nvSpPr>
      <xdr:spPr>
        <a:xfrm>
          <a:off x="18224500" y="69532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76200</xdr:rowOff>
    </xdr:from>
    <xdr:ext cx="762000" cy="24701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174307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76200</xdr:rowOff>
    </xdr:from>
    <xdr:ext cx="762000" cy="247015"/>
    <xdr:sp macro="" textlink="">
      <xdr:nvSpPr>
        <xdr:cNvPr id="760" name="テキスト ボックス 759">
          <a:extLst>
            <a:ext uri="{FF2B5EF4-FFF2-40B4-BE49-F238E27FC236}">
              <a16:creationId xmlns="" xmlns:a16="http://schemas.microsoft.com/office/drawing/2014/main" id="{00000000-0008-0000-0600-0000F8020000}"/>
            </a:ext>
          </a:extLst>
        </xdr:cNvPr>
        <xdr:cNvSpPr txBox="1"/>
      </xdr:nvSpPr>
      <xdr:spPr>
        <a:xfrm>
          <a:off x="166306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85090</xdr:rowOff>
    </xdr:from>
    <xdr:to>
      <xdr:col>116</xdr:col>
      <xdr:colOff>114300</xdr:colOff>
      <xdr:row>39</xdr:row>
      <xdr:rowOff>17780</xdr:rowOff>
    </xdr:to>
    <xdr:sp macro="" textlink="">
      <xdr:nvSpPr>
        <xdr:cNvPr id="761" name="楕円 760">
          <a:extLst>
            <a:ext uri="{FF2B5EF4-FFF2-40B4-BE49-F238E27FC236}">
              <a16:creationId xmlns="" xmlns:a16="http://schemas.microsoft.com/office/drawing/2014/main" id="{00000000-0008-0000-0600-0000F9020000}"/>
            </a:ext>
          </a:extLst>
        </xdr:cNvPr>
        <xdr:cNvSpPr/>
      </xdr:nvSpPr>
      <xdr:spPr>
        <a:xfrm>
          <a:off x="19900900" y="64592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48285"/>
    <xdr:sp macro="" textlink="">
      <xdr:nvSpPr>
        <xdr:cNvPr id="762" name="投資及び出資金該当値テキスト">
          <a:extLst>
            <a:ext uri="{FF2B5EF4-FFF2-40B4-BE49-F238E27FC236}">
              <a16:creationId xmlns="" xmlns:a16="http://schemas.microsoft.com/office/drawing/2014/main" id="{00000000-0008-0000-0600-0000FA020000}"/>
            </a:ext>
          </a:extLst>
        </xdr:cNvPr>
        <xdr:cNvSpPr txBox="1"/>
      </xdr:nvSpPr>
      <xdr:spPr>
        <a:xfrm>
          <a:off x="20002500" y="637794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85090</xdr:rowOff>
    </xdr:from>
    <xdr:to>
      <xdr:col>112</xdr:col>
      <xdr:colOff>38100</xdr:colOff>
      <xdr:row>39</xdr:row>
      <xdr:rowOff>17780</xdr:rowOff>
    </xdr:to>
    <xdr:sp macro="" textlink="">
      <xdr:nvSpPr>
        <xdr:cNvPr id="763" name="楕円 762">
          <a:extLst>
            <a:ext uri="{FF2B5EF4-FFF2-40B4-BE49-F238E27FC236}">
              <a16:creationId xmlns="" xmlns:a16="http://schemas.microsoft.com/office/drawing/2014/main" id="{00000000-0008-0000-0600-0000FB020000}"/>
            </a:ext>
          </a:extLst>
        </xdr:cNvPr>
        <xdr:cNvSpPr/>
      </xdr:nvSpPr>
      <xdr:spPr>
        <a:xfrm>
          <a:off x="19157950" y="645922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2570" cy="241935"/>
    <xdr:sp macro="" textlink="">
      <xdr:nvSpPr>
        <xdr:cNvPr id="764" name="テキスト ボックス 763">
          <a:extLst>
            <a:ext uri="{FF2B5EF4-FFF2-40B4-BE49-F238E27FC236}">
              <a16:creationId xmlns="" xmlns:a16="http://schemas.microsoft.com/office/drawing/2014/main" id="{00000000-0008-0000-0600-0000FC020000}"/>
            </a:ext>
          </a:extLst>
        </xdr:cNvPr>
        <xdr:cNvSpPr txBox="1"/>
      </xdr:nvSpPr>
      <xdr:spPr>
        <a:xfrm>
          <a:off x="19084290" y="6551930"/>
          <a:ext cx="242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85090</xdr:rowOff>
    </xdr:from>
    <xdr:to>
      <xdr:col>107</xdr:col>
      <xdr:colOff>101600</xdr:colOff>
      <xdr:row>39</xdr:row>
      <xdr:rowOff>17780</xdr:rowOff>
    </xdr:to>
    <xdr:sp macro="" textlink="">
      <xdr:nvSpPr>
        <xdr:cNvPr id="765" name="楕円 764">
          <a:extLst>
            <a:ext uri="{FF2B5EF4-FFF2-40B4-BE49-F238E27FC236}">
              <a16:creationId xmlns="" xmlns:a16="http://schemas.microsoft.com/office/drawing/2014/main" id="{00000000-0008-0000-0600-0000FD020000}"/>
            </a:ext>
          </a:extLst>
        </xdr:cNvPr>
        <xdr:cNvSpPr/>
      </xdr:nvSpPr>
      <xdr:spPr>
        <a:xfrm>
          <a:off x="18345150" y="64592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2570" cy="241935"/>
    <xdr:sp macro="" textlink="">
      <xdr:nvSpPr>
        <xdr:cNvPr id="766" name="テキスト ボックス 765">
          <a:extLst>
            <a:ext uri="{FF2B5EF4-FFF2-40B4-BE49-F238E27FC236}">
              <a16:creationId xmlns="" xmlns:a16="http://schemas.microsoft.com/office/drawing/2014/main" id="{00000000-0008-0000-0600-0000FE020000}"/>
            </a:ext>
          </a:extLst>
        </xdr:cNvPr>
        <xdr:cNvSpPr txBox="1"/>
      </xdr:nvSpPr>
      <xdr:spPr>
        <a:xfrm>
          <a:off x="18290540" y="6551930"/>
          <a:ext cx="242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85090</xdr:rowOff>
    </xdr:from>
    <xdr:to>
      <xdr:col>102</xdr:col>
      <xdr:colOff>165100</xdr:colOff>
      <xdr:row>39</xdr:row>
      <xdr:rowOff>17780</xdr:rowOff>
    </xdr:to>
    <xdr:sp macro="" textlink="">
      <xdr:nvSpPr>
        <xdr:cNvPr id="767" name="楕円 766">
          <a:extLst>
            <a:ext uri="{FF2B5EF4-FFF2-40B4-BE49-F238E27FC236}">
              <a16:creationId xmlns="" xmlns:a16="http://schemas.microsoft.com/office/drawing/2014/main" id="{00000000-0008-0000-0600-0000FF020000}"/>
            </a:ext>
          </a:extLst>
        </xdr:cNvPr>
        <xdr:cNvSpPr/>
      </xdr:nvSpPr>
      <xdr:spPr>
        <a:xfrm>
          <a:off x="17551400" y="64592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10160</xdr:rowOff>
    </xdr:from>
    <xdr:ext cx="249555" cy="241935"/>
    <xdr:sp macro="" textlink="">
      <xdr:nvSpPr>
        <xdr:cNvPr id="768" name="テキスト ボックス 767">
          <a:extLst>
            <a:ext uri="{FF2B5EF4-FFF2-40B4-BE49-F238E27FC236}">
              <a16:creationId xmlns="" xmlns:a16="http://schemas.microsoft.com/office/drawing/2014/main" id="{00000000-0008-0000-0600-000000030000}"/>
            </a:ext>
          </a:extLst>
        </xdr:cNvPr>
        <xdr:cNvSpPr txBox="1"/>
      </xdr:nvSpPr>
      <xdr:spPr>
        <a:xfrm>
          <a:off x="17487900" y="6551930"/>
          <a:ext cx="24955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85090</xdr:rowOff>
    </xdr:from>
    <xdr:to>
      <xdr:col>98</xdr:col>
      <xdr:colOff>38100</xdr:colOff>
      <xdr:row>39</xdr:row>
      <xdr:rowOff>17780</xdr:rowOff>
    </xdr:to>
    <xdr:sp macro="" textlink="">
      <xdr:nvSpPr>
        <xdr:cNvPr id="769" name="楕円 768">
          <a:extLst>
            <a:ext uri="{FF2B5EF4-FFF2-40B4-BE49-F238E27FC236}">
              <a16:creationId xmlns="" xmlns:a16="http://schemas.microsoft.com/office/drawing/2014/main" id="{00000000-0008-0000-0600-000001030000}"/>
            </a:ext>
          </a:extLst>
        </xdr:cNvPr>
        <xdr:cNvSpPr/>
      </xdr:nvSpPr>
      <xdr:spPr>
        <a:xfrm>
          <a:off x="16757650" y="645922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2570" cy="241935"/>
    <xdr:sp macro="" textlink="">
      <xdr:nvSpPr>
        <xdr:cNvPr id="770" name="テキスト ボックス 769">
          <a:extLst>
            <a:ext uri="{FF2B5EF4-FFF2-40B4-BE49-F238E27FC236}">
              <a16:creationId xmlns="" xmlns:a16="http://schemas.microsoft.com/office/drawing/2014/main" id="{00000000-0008-0000-0600-000002030000}"/>
            </a:ext>
          </a:extLst>
        </xdr:cNvPr>
        <xdr:cNvSpPr txBox="1"/>
      </xdr:nvSpPr>
      <xdr:spPr>
        <a:xfrm>
          <a:off x="16683990" y="6551930"/>
          <a:ext cx="242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54610</xdr:rowOff>
    </xdr:from>
    <xdr:to>
      <xdr:col>120</xdr:col>
      <xdr:colOff>114300</xdr:colOff>
      <xdr:row>45</xdr:row>
      <xdr:rowOff>30480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6459200" y="72669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54610</xdr:rowOff>
    </xdr:from>
    <xdr:to>
      <xdr:col>104</xdr:col>
      <xdr:colOff>127000</xdr:colOff>
      <xdr:row>46</xdr:row>
      <xdr:rowOff>133350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65862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85090</xdr:rowOff>
    </xdr:from>
    <xdr:to>
      <xdr:col>104</xdr:col>
      <xdr:colOff>127000</xdr:colOff>
      <xdr:row>48</xdr:row>
      <xdr:rowOff>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165862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54610</xdr:rowOff>
    </xdr:from>
    <xdr:to>
      <xdr:col>110</xdr:col>
      <xdr:colOff>0</xdr:colOff>
      <xdr:row>46</xdr:row>
      <xdr:rowOff>133350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174879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85090</xdr:rowOff>
    </xdr:from>
    <xdr:to>
      <xdr:col>110</xdr:col>
      <xdr:colOff>0</xdr:colOff>
      <xdr:row>48</xdr:row>
      <xdr:rowOff>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74879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54610</xdr:rowOff>
    </xdr:from>
    <xdr:to>
      <xdr:col>116</xdr:col>
      <xdr:colOff>0</xdr:colOff>
      <xdr:row>46</xdr:row>
      <xdr:rowOff>133350</xdr:rowOff>
    </xdr:to>
    <xdr:sp macro="" textlink="">
      <xdr:nvSpPr>
        <xdr:cNvPr id="776" name="正方形/長方形 775">
          <a:extLst>
            <a:ext uri="{FF2B5EF4-FFF2-40B4-BE49-F238E27FC236}">
              <a16:creationId xmlns="" xmlns:a16="http://schemas.microsoft.com/office/drawing/2014/main" id="{00000000-0008-0000-0600-000008030000}"/>
            </a:ext>
          </a:extLst>
        </xdr:cNvPr>
        <xdr:cNvSpPr/>
      </xdr:nvSpPr>
      <xdr:spPr>
        <a:xfrm>
          <a:off x="185166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85090</xdr:rowOff>
    </xdr:from>
    <xdr:to>
      <xdr:col>116</xdr:col>
      <xdr:colOff>0</xdr:colOff>
      <xdr:row>48</xdr:row>
      <xdr:rowOff>0</xdr:rowOff>
    </xdr:to>
    <xdr:sp macro="" textlink="">
      <xdr:nvSpPr>
        <xdr:cNvPr id="777" name="正方形/長方形 776">
          <a:extLst>
            <a:ext uri="{FF2B5EF4-FFF2-40B4-BE49-F238E27FC236}">
              <a16:creationId xmlns="" xmlns:a16="http://schemas.microsoft.com/office/drawing/2014/main" id="{00000000-0008-0000-0600-000009030000}"/>
            </a:ext>
          </a:extLst>
        </xdr:cNvPr>
        <xdr:cNvSpPr/>
      </xdr:nvSpPr>
      <xdr:spPr>
        <a:xfrm>
          <a:off x="185166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24130</xdr:rowOff>
    </xdr:from>
    <xdr:to>
      <xdr:col>120</xdr:col>
      <xdr:colOff>114300</xdr:colOff>
      <xdr:row>61</xdr:row>
      <xdr:rowOff>78740</xdr:rowOff>
    </xdr:to>
    <xdr:sp macro="" textlink="">
      <xdr:nvSpPr>
        <xdr:cNvPr id="778" name="正方形/長方形 777">
          <a:extLst>
            <a:ext uri="{FF2B5EF4-FFF2-40B4-BE49-F238E27FC236}">
              <a16:creationId xmlns="" xmlns:a16="http://schemas.microsoft.com/office/drawing/2014/main" id="{00000000-0008-0000-0600-00000A030000}"/>
            </a:ext>
          </a:extLst>
        </xdr:cNvPr>
        <xdr:cNvSpPr/>
      </xdr:nvSpPr>
      <xdr:spPr>
        <a:xfrm>
          <a:off x="16459200" y="80746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2900" cy="21526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6440150" y="7888605"/>
          <a:ext cx="3429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78740</xdr:rowOff>
    </xdr:from>
    <xdr:to>
      <xdr:col>120</xdr:col>
      <xdr:colOff>114300</xdr:colOff>
      <xdr:row>61</xdr:row>
      <xdr:rowOff>78740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6459200" y="10308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94615</xdr:rowOff>
    </xdr:from>
    <xdr:to>
      <xdr:col>120</xdr:col>
      <xdr:colOff>114300</xdr:colOff>
      <xdr:row>59</xdr:row>
      <xdr:rowOff>94615</xdr:rowOff>
    </xdr:to>
    <xdr:cxnSp macro="">
      <xdr:nvCxnSpPr>
        <xdr:cNvPr id="781" name="直線コネクタ 780">
          <a:extLst>
            <a:ext uri="{FF2B5EF4-FFF2-40B4-BE49-F238E27FC236}">
              <a16:creationId xmlns="" xmlns:a16="http://schemas.microsoft.com/office/drawing/2014/main" id="{00000000-0008-0000-0600-00000D030000}"/>
            </a:ext>
          </a:extLst>
        </xdr:cNvPr>
        <xdr:cNvCxnSpPr/>
      </xdr:nvCxnSpPr>
      <xdr:spPr>
        <a:xfrm>
          <a:off x="16459200" y="9989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123190</xdr:rowOff>
    </xdr:from>
    <xdr:ext cx="241935" cy="241300"/>
    <xdr:sp macro="" textlink="">
      <xdr:nvSpPr>
        <xdr:cNvPr id="782" name="テキスト ボックス 781">
          <a:extLst>
            <a:ext uri="{FF2B5EF4-FFF2-40B4-BE49-F238E27FC236}">
              <a16:creationId xmlns="" xmlns:a16="http://schemas.microsoft.com/office/drawing/2014/main" id="{00000000-0008-0000-0600-00000E030000}"/>
            </a:ext>
          </a:extLst>
        </xdr:cNvPr>
        <xdr:cNvSpPr txBox="1"/>
      </xdr:nvSpPr>
      <xdr:spPr>
        <a:xfrm>
          <a:off x="16248380" y="9850120"/>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109855</xdr:rowOff>
    </xdr:from>
    <xdr:to>
      <xdr:col>120</xdr:col>
      <xdr:colOff>114300</xdr:colOff>
      <xdr:row>57</xdr:row>
      <xdr:rowOff>109855</xdr:rowOff>
    </xdr:to>
    <xdr:cxnSp macro="">
      <xdr:nvCxnSpPr>
        <xdr:cNvPr id="783" name="直線コネクタ 782">
          <a:extLst>
            <a:ext uri="{FF2B5EF4-FFF2-40B4-BE49-F238E27FC236}">
              <a16:creationId xmlns="" xmlns:a16="http://schemas.microsoft.com/office/drawing/2014/main" id="{00000000-0008-0000-0600-00000F030000}"/>
            </a:ext>
          </a:extLst>
        </xdr:cNvPr>
        <xdr:cNvCxnSpPr/>
      </xdr:nvCxnSpPr>
      <xdr:spPr>
        <a:xfrm>
          <a:off x="16459200" y="96691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137795</xdr:rowOff>
    </xdr:from>
    <xdr:ext cx="531495" cy="244475"/>
    <xdr:sp macro="" textlink="">
      <xdr:nvSpPr>
        <xdr:cNvPr id="784" name="テキスト ボックス 783">
          <a:extLst>
            <a:ext uri="{FF2B5EF4-FFF2-40B4-BE49-F238E27FC236}">
              <a16:creationId xmlns="" xmlns:a16="http://schemas.microsoft.com/office/drawing/2014/main" id="{00000000-0008-0000-0600-000010030000}"/>
            </a:ext>
          </a:extLst>
        </xdr:cNvPr>
        <xdr:cNvSpPr txBox="1"/>
      </xdr:nvSpPr>
      <xdr:spPr>
        <a:xfrm>
          <a:off x="15984855" y="952944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126365</xdr:rowOff>
    </xdr:from>
    <xdr:to>
      <xdr:col>120</xdr:col>
      <xdr:colOff>114300</xdr:colOff>
      <xdr:row>55</xdr:row>
      <xdr:rowOff>126365</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a:off x="16459200" y="9350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153035</xdr:rowOff>
    </xdr:from>
    <xdr:ext cx="531495" cy="247015"/>
    <xdr:sp macro="" textlink="">
      <xdr:nvSpPr>
        <xdr:cNvPr id="786" name="テキスト ボックス 785">
          <a:extLst>
            <a:ext uri="{FF2B5EF4-FFF2-40B4-BE49-F238E27FC236}">
              <a16:creationId xmlns="" xmlns:a16="http://schemas.microsoft.com/office/drawing/2014/main" id="{00000000-0008-0000-0600-000012030000}"/>
            </a:ext>
          </a:extLst>
        </xdr:cNvPr>
        <xdr:cNvSpPr txBox="1"/>
      </xdr:nvSpPr>
      <xdr:spPr>
        <a:xfrm>
          <a:off x="15984855" y="9209405"/>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141605</xdr:rowOff>
    </xdr:from>
    <xdr:to>
      <xdr:col>120</xdr:col>
      <xdr:colOff>114300</xdr:colOff>
      <xdr:row>53</xdr:row>
      <xdr:rowOff>141605</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16459200" y="9030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5715</xdr:rowOff>
    </xdr:from>
    <xdr:ext cx="531495" cy="247650"/>
    <xdr:sp macro="" textlink="">
      <xdr:nvSpPr>
        <xdr:cNvPr id="788" name="テキスト ボックス 787">
          <a:extLst>
            <a:ext uri="{FF2B5EF4-FFF2-40B4-BE49-F238E27FC236}">
              <a16:creationId xmlns="" xmlns:a16="http://schemas.microsoft.com/office/drawing/2014/main" id="{00000000-0008-0000-0600-000014030000}"/>
            </a:ext>
          </a:extLst>
        </xdr:cNvPr>
        <xdr:cNvSpPr txBox="1"/>
      </xdr:nvSpPr>
      <xdr:spPr>
        <a:xfrm>
          <a:off x="15984855" y="8894445"/>
          <a:ext cx="531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157480</xdr:rowOff>
    </xdr:from>
    <xdr:to>
      <xdr:col>120</xdr:col>
      <xdr:colOff>114300</xdr:colOff>
      <xdr:row>51</xdr:row>
      <xdr:rowOff>157480</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16459200" y="8710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20955</xdr:rowOff>
    </xdr:from>
    <xdr:ext cx="531495" cy="246380"/>
    <xdr:sp macro="" textlink="">
      <xdr:nvSpPr>
        <xdr:cNvPr id="790" name="テキスト ボックス 789">
          <a:extLst>
            <a:ext uri="{FF2B5EF4-FFF2-40B4-BE49-F238E27FC236}">
              <a16:creationId xmlns="" xmlns:a16="http://schemas.microsoft.com/office/drawing/2014/main" id="{00000000-0008-0000-0600-000016030000}"/>
            </a:ext>
          </a:extLst>
        </xdr:cNvPr>
        <xdr:cNvSpPr txBox="1"/>
      </xdr:nvSpPr>
      <xdr:spPr>
        <a:xfrm>
          <a:off x="15984855" y="8574405"/>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50</xdr:row>
      <xdr:rowOff>7620</xdr:rowOff>
    </xdr:from>
    <xdr:to>
      <xdr:col>120</xdr:col>
      <xdr:colOff>114300</xdr:colOff>
      <xdr:row>50</xdr:row>
      <xdr:rowOff>7620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a:off x="16459200" y="83934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36830</xdr:rowOff>
    </xdr:from>
    <xdr:ext cx="595630" cy="245110"/>
    <xdr:sp macro="" textlink="">
      <xdr:nvSpPr>
        <xdr:cNvPr id="792" name="テキスト ボックス 791">
          <a:extLst>
            <a:ext uri="{FF2B5EF4-FFF2-40B4-BE49-F238E27FC236}">
              <a16:creationId xmlns="" xmlns:a16="http://schemas.microsoft.com/office/drawing/2014/main" id="{00000000-0008-0000-0600-000018030000}"/>
            </a:ext>
          </a:extLst>
        </xdr:cNvPr>
        <xdr:cNvSpPr txBox="1"/>
      </xdr:nvSpPr>
      <xdr:spPr>
        <a:xfrm>
          <a:off x="15939770" y="825500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48</xdr:row>
      <xdr:rowOff>24130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164592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52070</xdr:rowOff>
    </xdr:from>
    <xdr:ext cx="595630" cy="241300"/>
    <xdr:sp macro="" textlink="">
      <xdr:nvSpPr>
        <xdr:cNvPr id="794" name="テキスト ボックス 793">
          <a:extLst>
            <a:ext uri="{FF2B5EF4-FFF2-40B4-BE49-F238E27FC236}">
              <a16:creationId xmlns="" xmlns:a16="http://schemas.microsoft.com/office/drawing/2014/main" id="{00000000-0008-0000-0600-00001A030000}"/>
            </a:ext>
          </a:extLst>
        </xdr:cNvPr>
        <xdr:cNvSpPr txBox="1"/>
      </xdr:nvSpPr>
      <xdr:spPr>
        <a:xfrm>
          <a:off x="15939770" y="793496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61</xdr:row>
      <xdr:rowOff>78740</xdr:rowOff>
    </xdr:to>
    <xdr:sp macro="" textlink="">
      <xdr:nvSpPr>
        <xdr:cNvPr id="795" name="貸付金グラフ枠">
          <a:extLst>
            <a:ext uri="{FF2B5EF4-FFF2-40B4-BE49-F238E27FC236}">
              <a16:creationId xmlns="" xmlns:a16="http://schemas.microsoft.com/office/drawing/2014/main" id="{00000000-0008-0000-0600-00001B030000}"/>
            </a:ext>
          </a:extLst>
        </xdr:cNvPr>
        <xdr:cNvSpPr/>
      </xdr:nvSpPr>
      <xdr:spPr>
        <a:xfrm>
          <a:off x="16459200" y="80746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30480</xdr:rowOff>
    </xdr:from>
    <xdr:to>
      <xdr:col>116</xdr:col>
      <xdr:colOff>62865</xdr:colOff>
      <xdr:row>59</xdr:row>
      <xdr:rowOff>94615</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flipV="1">
          <a:off x="19949795" y="8583930"/>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97790</xdr:rowOff>
    </xdr:from>
    <xdr:ext cx="249555" cy="247650"/>
    <xdr:sp macro="" textlink="">
      <xdr:nvSpPr>
        <xdr:cNvPr id="797" name="貸付金最小値テキスト">
          <a:extLst>
            <a:ext uri="{FF2B5EF4-FFF2-40B4-BE49-F238E27FC236}">
              <a16:creationId xmlns="" xmlns:a16="http://schemas.microsoft.com/office/drawing/2014/main" id="{00000000-0008-0000-0600-00001D030000}"/>
            </a:ext>
          </a:extLst>
        </xdr:cNvPr>
        <xdr:cNvSpPr txBox="1"/>
      </xdr:nvSpPr>
      <xdr:spPr>
        <a:xfrm>
          <a:off x="20002500" y="9992360"/>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94615</xdr:rowOff>
    </xdr:from>
    <xdr:to>
      <xdr:col>116</xdr:col>
      <xdr:colOff>152400</xdr:colOff>
      <xdr:row>59</xdr:row>
      <xdr:rowOff>94615</xdr:rowOff>
    </xdr:to>
    <xdr:cxnSp macro="">
      <xdr:nvCxnSpPr>
        <xdr:cNvPr id="798" name="直線コネクタ 797">
          <a:extLst>
            <a:ext uri="{FF2B5EF4-FFF2-40B4-BE49-F238E27FC236}">
              <a16:creationId xmlns="" xmlns:a16="http://schemas.microsoft.com/office/drawing/2014/main" id="{00000000-0008-0000-0600-00001E030000}"/>
            </a:ext>
          </a:extLst>
        </xdr:cNvPr>
        <xdr:cNvCxnSpPr/>
      </xdr:nvCxnSpPr>
      <xdr:spPr>
        <a:xfrm>
          <a:off x="19881850" y="99891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143510</xdr:rowOff>
    </xdr:from>
    <xdr:ext cx="534670" cy="240665"/>
    <xdr:sp macro="" textlink="">
      <xdr:nvSpPr>
        <xdr:cNvPr id="799" name="貸付金最大値テキスト">
          <a:extLst>
            <a:ext uri="{FF2B5EF4-FFF2-40B4-BE49-F238E27FC236}">
              <a16:creationId xmlns="" xmlns:a16="http://schemas.microsoft.com/office/drawing/2014/main" id="{00000000-0008-0000-0600-00001F030000}"/>
            </a:ext>
          </a:extLst>
        </xdr:cNvPr>
        <xdr:cNvSpPr txBox="1"/>
      </xdr:nvSpPr>
      <xdr:spPr>
        <a:xfrm>
          <a:off x="20002500" y="8361680"/>
          <a:ext cx="5346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88,108</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30480</xdr:rowOff>
    </xdr:from>
    <xdr:to>
      <xdr:col>116</xdr:col>
      <xdr:colOff>152400</xdr:colOff>
      <xdr:row>51</xdr:row>
      <xdr:rowOff>30480</xdr:rowOff>
    </xdr:to>
    <xdr:cxnSp macro="">
      <xdr:nvCxnSpPr>
        <xdr:cNvPr id="800" name="直線コネクタ 799">
          <a:extLst>
            <a:ext uri="{FF2B5EF4-FFF2-40B4-BE49-F238E27FC236}">
              <a16:creationId xmlns="" xmlns:a16="http://schemas.microsoft.com/office/drawing/2014/main" id="{00000000-0008-0000-0600-000020030000}"/>
            </a:ext>
          </a:extLst>
        </xdr:cNvPr>
        <xdr:cNvCxnSpPr/>
      </xdr:nvCxnSpPr>
      <xdr:spPr>
        <a:xfrm>
          <a:off x="19881850" y="85839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59</xdr:row>
      <xdr:rowOff>94615</xdr:rowOff>
    </xdr:from>
    <xdr:to>
      <xdr:col>116</xdr:col>
      <xdr:colOff>63500</xdr:colOff>
      <xdr:row>59</xdr:row>
      <xdr:rowOff>94615</xdr:rowOff>
    </xdr:to>
    <xdr:cxnSp macro="">
      <xdr:nvCxnSpPr>
        <xdr:cNvPr id="801" name="直線コネクタ 800">
          <a:extLst>
            <a:ext uri="{FF2B5EF4-FFF2-40B4-BE49-F238E27FC236}">
              <a16:creationId xmlns="" xmlns:a16="http://schemas.microsoft.com/office/drawing/2014/main" id="{00000000-0008-0000-0600-000021030000}"/>
            </a:ext>
          </a:extLst>
        </xdr:cNvPr>
        <xdr:cNvCxnSpPr/>
      </xdr:nvCxnSpPr>
      <xdr:spPr>
        <a:xfrm>
          <a:off x="19202400" y="998918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133350</xdr:rowOff>
    </xdr:from>
    <xdr:ext cx="469900" cy="247015"/>
    <xdr:sp macro="" textlink="">
      <xdr:nvSpPr>
        <xdr:cNvPr id="802" name="貸付金平均値テキスト">
          <a:extLst>
            <a:ext uri="{FF2B5EF4-FFF2-40B4-BE49-F238E27FC236}">
              <a16:creationId xmlns="" xmlns:a16="http://schemas.microsoft.com/office/drawing/2014/main" id="{00000000-0008-0000-0600-000022030000}"/>
            </a:ext>
          </a:extLst>
        </xdr:cNvPr>
        <xdr:cNvSpPr txBox="1"/>
      </xdr:nvSpPr>
      <xdr:spPr>
        <a:xfrm>
          <a:off x="20002500" y="9692640"/>
          <a:ext cx="46990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111760</xdr:rowOff>
    </xdr:from>
    <xdr:to>
      <xdr:col>116</xdr:col>
      <xdr:colOff>114300</xdr:colOff>
      <xdr:row>59</xdr:row>
      <xdr:rowOff>44450</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19900900" y="98386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94615</xdr:rowOff>
    </xdr:from>
    <xdr:to>
      <xdr:col>111</xdr:col>
      <xdr:colOff>171450</xdr:colOff>
      <xdr:row>59</xdr:row>
      <xdr:rowOff>94615</xdr:rowOff>
    </xdr:to>
    <xdr:cxnSp macro="">
      <xdr:nvCxnSpPr>
        <xdr:cNvPr id="804" name="直線コネクタ 803">
          <a:extLst>
            <a:ext uri="{FF2B5EF4-FFF2-40B4-BE49-F238E27FC236}">
              <a16:creationId xmlns="" xmlns:a16="http://schemas.microsoft.com/office/drawing/2014/main" id="{00000000-0008-0000-0600-000024030000}"/>
            </a:ext>
          </a:extLst>
        </xdr:cNvPr>
        <xdr:cNvCxnSpPr/>
      </xdr:nvCxnSpPr>
      <xdr:spPr>
        <a:xfrm>
          <a:off x="18395950" y="998918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125095</xdr:rowOff>
    </xdr:from>
    <xdr:to>
      <xdr:col>112</xdr:col>
      <xdr:colOff>38100</xdr:colOff>
      <xdr:row>59</xdr:row>
      <xdr:rowOff>57785</xdr:rowOff>
    </xdr:to>
    <xdr:sp macro="" textlink="">
      <xdr:nvSpPr>
        <xdr:cNvPr id="805" name="フローチャート: 判断 804">
          <a:extLst>
            <a:ext uri="{FF2B5EF4-FFF2-40B4-BE49-F238E27FC236}">
              <a16:creationId xmlns="" xmlns:a16="http://schemas.microsoft.com/office/drawing/2014/main" id="{00000000-0008-0000-0600-000025030000}"/>
            </a:ext>
          </a:extLst>
        </xdr:cNvPr>
        <xdr:cNvSpPr/>
      </xdr:nvSpPr>
      <xdr:spPr>
        <a:xfrm>
          <a:off x="19157950" y="985202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73025</xdr:rowOff>
    </xdr:from>
    <xdr:ext cx="469900" cy="24447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18992850" y="963231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94615</xdr:rowOff>
    </xdr:from>
    <xdr:to>
      <xdr:col>107</xdr:col>
      <xdr:colOff>50800</xdr:colOff>
      <xdr:row>59</xdr:row>
      <xdr:rowOff>94615</xdr:rowOff>
    </xdr:to>
    <xdr:cxnSp macro="">
      <xdr:nvCxnSpPr>
        <xdr:cNvPr id="807" name="直線コネクタ 806">
          <a:extLst>
            <a:ext uri="{FF2B5EF4-FFF2-40B4-BE49-F238E27FC236}">
              <a16:creationId xmlns="" xmlns:a16="http://schemas.microsoft.com/office/drawing/2014/main" id="{00000000-0008-0000-0600-000027030000}"/>
            </a:ext>
          </a:extLst>
        </xdr:cNvPr>
        <xdr:cNvCxnSpPr/>
      </xdr:nvCxnSpPr>
      <xdr:spPr>
        <a:xfrm>
          <a:off x="17602200" y="998918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123190</xdr:rowOff>
    </xdr:from>
    <xdr:to>
      <xdr:col>107</xdr:col>
      <xdr:colOff>101600</xdr:colOff>
      <xdr:row>59</xdr:row>
      <xdr:rowOff>55880</xdr:rowOff>
    </xdr:to>
    <xdr:sp macro="" textlink="">
      <xdr:nvSpPr>
        <xdr:cNvPr id="808" name="フローチャート: 判断 807">
          <a:extLst>
            <a:ext uri="{FF2B5EF4-FFF2-40B4-BE49-F238E27FC236}">
              <a16:creationId xmlns="" xmlns:a16="http://schemas.microsoft.com/office/drawing/2014/main" id="{00000000-0008-0000-0600-000028030000}"/>
            </a:ext>
          </a:extLst>
        </xdr:cNvPr>
        <xdr:cNvSpPr/>
      </xdr:nvSpPr>
      <xdr:spPr>
        <a:xfrm>
          <a:off x="18345150" y="98501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71755</xdr:rowOff>
    </xdr:from>
    <xdr:ext cx="469900" cy="24447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8180050" y="963104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59</xdr:row>
      <xdr:rowOff>94615</xdr:rowOff>
    </xdr:from>
    <xdr:to>
      <xdr:col>102</xdr:col>
      <xdr:colOff>114300</xdr:colOff>
      <xdr:row>59</xdr:row>
      <xdr:rowOff>94615</xdr:rowOff>
    </xdr:to>
    <xdr:cxnSp macro="">
      <xdr:nvCxnSpPr>
        <xdr:cNvPr id="810" name="直線コネクタ 809">
          <a:extLst>
            <a:ext uri="{FF2B5EF4-FFF2-40B4-BE49-F238E27FC236}">
              <a16:creationId xmlns="" xmlns:a16="http://schemas.microsoft.com/office/drawing/2014/main" id="{00000000-0008-0000-0600-00002A030000}"/>
            </a:ext>
          </a:extLst>
        </xdr:cNvPr>
        <xdr:cNvCxnSpPr/>
      </xdr:nvCxnSpPr>
      <xdr:spPr>
        <a:xfrm>
          <a:off x="16802100" y="998918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126365</xdr:rowOff>
    </xdr:from>
    <xdr:to>
      <xdr:col>102</xdr:col>
      <xdr:colOff>165100</xdr:colOff>
      <xdr:row>59</xdr:row>
      <xdr:rowOff>59055</xdr:rowOff>
    </xdr:to>
    <xdr:sp macro="" textlink="">
      <xdr:nvSpPr>
        <xdr:cNvPr id="811" name="フローチャート: 判断 810">
          <a:extLst>
            <a:ext uri="{FF2B5EF4-FFF2-40B4-BE49-F238E27FC236}">
              <a16:creationId xmlns="" xmlns:a16="http://schemas.microsoft.com/office/drawing/2014/main" id="{00000000-0008-0000-0600-00002B030000}"/>
            </a:ext>
          </a:extLst>
        </xdr:cNvPr>
        <xdr:cNvSpPr/>
      </xdr:nvSpPr>
      <xdr:spPr>
        <a:xfrm>
          <a:off x="17551400" y="98532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74295</xdr:rowOff>
    </xdr:from>
    <xdr:ext cx="469900" cy="24447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17386300" y="9633585"/>
          <a:ext cx="4699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119380</xdr:rowOff>
    </xdr:from>
    <xdr:to>
      <xdr:col>98</xdr:col>
      <xdr:colOff>38100</xdr:colOff>
      <xdr:row>59</xdr:row>
      <xdr:rowOff>52705</xdr:rowOff>
    </xdr:to>
    <xdr:sp macro="" textlink="">
      <xdr:nvSpPr>
        <xdr:cNvPr id="813" name="フローチャート: 判断 812">
          <a:extLst>
            <a:ext uri="{FF2B5EF4-FFF2-40B4-BE49-F238E27FC236}">
              <a16:creationId xmlns="" xmlns:a16="http://schemas.microsoft.com/office/drawing/2014/main" id="{00000000-0008-0000-0600-00002D030000}"/>
            </a:ext>
          </a:extLst>
        </xdr:cNvPr>
        <xdr:cNvSpPr/>
      </xdr:nvSpPr>
      <xdr:spPr>
        <a:xfrm>
          <a:off x="16757650" y="984631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69215</xdr:rowOff>
    </xdr:from>
    <xdr:ext cx="469900" cy="241300"/>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6592550" y="9628505"/>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76200</xdr:rowOff>
    </xdr:from>
    <xdr:ext cx="762000" cy="247015"/>
    <xdr:sp macro="" textlink="">
      <xdr:nvSpPr>
        <xdr:cNvPr id="815" name="テキスト ボックス 814">
          <a:extLst>
            <a:ext uri="{FF2B5EF4-FFF2-40B4-BE49-F238E27FC236}">
              <a16:creationId xmlns="" xmlns:a16="http://schemas.microsoft.com/office/drawing/2014/main" id="{00000000-0008-0000-0600-00002F030000}"/>
            </a:ext>
          </a:extLst>
        </xdr:cNvPr>
        <xdr:cNvSpPr txBox="1"/>
      </xdr:nvSpPr>
      <xdr:spPr>
        <a:xfrm>
          <a:off x="197802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76200</xdr:rowOff>
    </xdr:from>
    <xdr:ext cx="762000" cy="24701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90309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76200</xdr:rowOff>
    </xdr:from>
    <xdr:ext cx="755015" cy="247015"/>
    <xdr:sp macro="" textlink="">
      <xdr:nvSpPr>
        <xdr:cNvPr id="817" name="テキスト ボックス 816">
          <a:extLst>
            <a:ext uri="{FF2B5EF4-FFF2-40B4-BE49-F238E27FC236}">
              <a16:creationId xmlns="" xmlns:a16="http://schemas.microsoft.com/office/drawing/2014/main" id="{00000000-0008-0000-0600-000031030000}"/>
            </a:ext>
          </a:extLst>
        </xdr:cNvPr>
        <xdr:cNvSpPr txBox="1"/>
      </xdr:nvSpPr>
      <xdr:spPr>
        <a:xfrm>
          <a:off x="18224500" y="103060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76200</xdr:rowOff>
    </xdr:from>
    <xdr:ext cx="762000" cy="24701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74307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76200</xdr:rowOff>
    </xdr:from>
    <xdr:ext cx="762000" cy="247015"/>
    <xdr:sp macro="" textlink="">
      <xdr:nvSpPr>
        <xdr:cNvPr id="819" name="テキスト ボックス 818">
          <a:extLst>
            <a:ext uri="{FF2B5EF4-FFF2-40B4-BE49-F238E27FC236}">
              <a16:creationId xmlns="" xmlns:a16="http://schemas.microsoft.com/office/drawing/2014/main" id="{00000000-0008-0000-0600-000033030000}"/>
            </a:ext>
          </a:extLst>
        </xdr:cNvPr>
        <xdr:cNvSpPr txBox="1"/>
      </xdr:nvSpPr>
      <xdr:spPr>
        <a:xfrm>
          <a:off x="166306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46990</xdr:rowOff>
    </xdr:from>
    <xdr:to>
      <xdr:col>116</xdr:col>
      <xdr:colOff>114300</xdr:colOff>
      <xdr:row>59</xdr:row>
      <xdr:rowOff>143510</xdr:rowOff>
    </xdr:to>
    <xdr:sp macro="" textlink="">
      <xdr:nvSpPr>
        <xdr:cNvPr id="820" name="楕円 819">
          <a:extLst>
            <a:ext uri="{FF2B5EF4-FFF2-40B4-BE49-F238E27FC236}">
              <a16:creationId xmlns="" xmlns:a16="http://schemas.microsoft.com/office/drawing/2014/main" id="{00000000-0008-0000-0600-000034030000}"/>
            </a:ext>
          </a:extLst>
        </xdr:cNvPr>
        <xdr:cNvSpPr/>
      </xdr:nvSpPr>
      <xdr:spPr>
        <a:xfrm>
          <a:off x="19900900" y="994156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128905</xdr:rowOff>
    </xdr:from>
    <xdr:ext cx="249555" cy="244475"/>
    <xdr:sp macro="" textlink="">
      <xdr:nvSpPr>
        <xdr:cNvPr id="821" name="貸付金該当値テキスト">
          <a:extLst>
            <a:ext uri="{FF2B5EF4-FFF2-40B4-BE49-F238E27FC236}">
              <a16:creationId xmlns="" xmlns:a16="http://schemas.microsoft.com/office/drawing/2014/main" id="{00000000-0008-0000-0600-000035030000}"/>
            </a:ext>
          </a:extLst>
        </xdr:cNvPr>
        <xdr:cNvSpPr txBox="1"/>
      </xdr:nvSpPr>
      <xdr:spPr>
        <a:xfrm>
          <a:off x="20002500" y="9855835"/>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46990</xdr:rowOff>
    </xdr:from>
    <xdr:to>
      <xdr:col>112</xdr:col>
      <xdr:colOff>38100</xdr:colOff>
      <xdr:row>59</xdr:row>
      <xdr:rowOff>143510</xdr:rowOff>
    </xdr:to>
    <xdr:sp macro="" textlink="">
      <xdr:nvSpPr>
        <xdr:cNvPr id="822" name="楕円 821">
          <a:extLst>
            <a:ext uri="{FF2B5EF4-FFF2-40B4-BE49-F238E27FC236}">
              <a16:creationId xmlns="" xmlns:a16="http://schemas.microsoft.com/office/drawing/2014/main" id="{00000000-0008-0000-0600-000036030000}"/>
            </a:ext>
          </a:extLst>
        </xdr:cNvPr>
        <xdr:cNvSpPr/>
      </xdr:nvSpPr>
      <xdr:spPr>
        <a:xfrm>
          <a:off x="19157950" y="9941560"/>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134620</xdr:rowOff>
    </xdr:from>
    <xdr:ext cx="242570" cy="248285"/>
    <xdr:sp macro="" textlink="">
      <xdr:nvSpPr>
        <xdr:cNvPr id="823" name="テキスト ボックス 822">
          <a:extLst>
            <a:ext uri="{FF2B5EF4-FFF2-40B4-BE49-F238E27FC236}">
              <a16:creationId xmlns="" xmlns:a16="http://schemas.microsoft.com/office/drawing/2014/main" id="{00000000-0008-0000-0600-000037030000}"/>
            </a:ext>
          </a:extLst>
        </xdr:cNvPr>
        <xdr:cNvSpPr txBox="1"/>
      </xdr:nvSpPr>
      <xdr:spPr>
        <a:xfrm>
          <a:off x="19084290" y="10029190"/>
          <a:ext cx="242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46990</xdr:rowOff>
    </xdr:from>
    <xdr:to>
      <xdr:col>107</xdr:col>
      <xdr:colOff>101600</xdr:colOff>
      <xdr:row>59</xdr:row>
      <xdr:rowOff>143510</xdr:rowOff>
    </xdr:to>
    <xdr:sp macro="" textlink="">
      <xdr:nvSpPr>
        <xdr:cNvPr id="824" name="楕円 823">
          <a:extLst>
            <a:ext uri="{FF2B5EF4-FFF2-40B4-BE49-F238E27FC236}">
              <a16:creationId xmlns="" xmlns:a16="http://schemas.microsoft.com/office/drawing/2014/main" id="{00000000-0008-0000-0600-000038030000}"/>
            </a:ext>
          </a:extLst>
        </xdr:cNvPr>
        <xdr:cNvSpPr/>
      </xdr:nvSpPr>
      <xdr:spPr>
        <a:xfrm>
          <a:off x="18345150" y="994156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134620</xdr:rowOff>
    </xdr:from>
    <xdr:ext cx="242570" cy="248285"/>
    <xdr:sp macro="" textlink="">
      <xdr:nvSpPr>
        <xdr:cNvPr id="825" name="テキスト ボックス 824">
          <a:extLst>
            <a:ext uri="{FF2B5EF4-FFF2-40B4-BE49-F238E27FC236}">
              <a16:creationId xmlns="" xmlns:a16="http://schemas.microsoft.com/office/drawing/2014/main" id="{00000000-0008-0000-0600-000039030000}"/>
            </a:ext>
          </a:extLst>
        </xdr:cNvPr>
        <xdr:cNvSpPr txBox="1"/>
      </xdr:nvSpPr>
      <xdr:spPr>
        <a:xfrm>
          <a:off x="18290540" y="10029190"/>
          <a:ext cx="242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46990</xdr:rowOff>
    </xdr:from>
    <xdr:to>
      <xdr:col>102</xdr:col>
      <xdr:colOff>165100</xdr:colOff>
      <xdr:row>59</xdr:row>
      <xdr:rowOff>143510</xdr:rowOff>
    </xdr:to>
    <xdr:sp macro="" textlink="">
      <xdr:nvSpPr>
        <xdr:cNvPr id="826" name="楕円 825">
          <a:extLst>
            <a:ext uri="{FF2B5EF4-FFF2-40B4-BE49-F238E27FC236}">
              <a16:creationId xmlns="" xmlns:a16="http://schemas.microsoft.com/office/drawing/2014/main" id="{00000000-0008-0000-0600-00003A030000}"/>
            </a:ext>
          </a:extLst>
        </xdr:cNvPr>
        <xdr:cNvSpPr/>
      </xdr:nvSpPr>
      <xdr:spPr>
        <a:xfrm>
          <a:off x="17551400" y="994156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59</xdr:row>
      <xdr:rowOff>134620</xdr:rowOff>
    </xdr:from>
    <xdr:ext cx="249555" cy="248285"/>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7487900" y="10029190"/>
          <a:ext cx="249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46990</xdr:rowOff>
    </xdr:from>
    <xdr:to>
      <xdr:col>98</xdr:col>
      <xdr:colOff>38100</xdr:colOff>
      <xdr:row>59</xdr:row>
      <xdr:rowOff>143510</xdr:rowOff>
    </xdr:to>
    <xdr:sp macro="" textlink="">
      <xdr:nvSpPr>
        <xdr:cNvPr id="828" name="楕円 827">
          <a:extLst>
            <a:ext uri="{FF2B5EF4-FFF2-40B4-BE49-F238E27FC236}">
              <a16:creationId xmlns="" xmlns:a16="http://schemas.microsoft.com/office/drawing/2014/main" id="{00000000-0008-0000-0600-00003C030000}"/>
            </a:ext>
          </a:extLst>
        </xdr:cNvPr>
        <xdr:cNvSpPr/>
      </xdr:nvSpPr>
      <xdr:spPr>
        <a:xfrm>
          <a:off x="16757650" y="9941560"/>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134620</xdr:rowOff>
    </xdr:from>
    <xdr:ext cx="242570" cy="24828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6683990" y="10029190"/>
          <a:ext cx="242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54610</xdr:rowOff>
    </xdr:from>
    <xdr:to>
      <xdr:col>120</xdr:col>
      <xdr:colOff>114300</xdr:colOff>
      <xdr:row>65</xdr:row>
      <xdr:rowOff>30480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16459200" y="106197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54610</xdr:rowOff>
    </xdr:from>
    <xdr:to>
      <xdr:col>104</xdr:col>
      <xdr:colOff>127000</xdr:colOff>
      <xdr:row>66</xdr:row>
      <xdr:rowOff>133350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165862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85090</xdr:rowOff>
    </xdr:from>
    <xdr:to>
      <xdr:col>104</xdr:col>
      <xdr:colOff>127000</xdr:colOff>
      <xdr:row>68</xdr:row>
      <xdr:rowOff>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65862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54610</xdr:rowOff>
    </xdr:from>
    <xdr:to>
      <xdr:col>110</xdr:col>
      <xdr:colOff>0</xdr:colOff>
      <xdr:row>66</xdr:row>
      <xdr:rowOff>133350</xdr:rowOff>
    </xdr:to>
    <xdr:sp macro="" textlink="">
      <xdr:nvSpPr>
        <xdr:cNvPr id="833" name="正方形/長方形 832">
          <a:extLst>
            <a:ext uri="{FF2B5EF4-FFF2-40B4-BE49-F238E27FC236}">
              <a16:creationId xmlns="" xmlns:a16="http://schemas.microsoft.com/office/drawing/2014/main" id="{00000000-0008-0000-0600-000041030000}"/>
            </a:ext>
          </a:extLst>
        </xdr:cNvPr>
        <xdr:cNvSpPr/>
      </xdr:nvSpPr>
      <xdr:spPr>
        <a:xfrm>
          <a:off x="174879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85090</xdr:rowOff>
    </xdr:from>
    <xdr:to>
      <xdr:col>110</xdr:col>
      <xdr:colOff>0</xdr:colOff>
      <xdr:row>68</xdr:row>
      <xdr:rowOff>0</xdr:rowOff>
    </xdr:to>
    <xdr:sp macro="" textlink="">
      <xdr:nvSpPr>
        <xdr:cNvPr id="834" name="正方形/長方形 833">
          <a:extLst>
            <a:ext uri="{FF2B5EF4-FFF2-40B4-BE49-F238E27FC236}">
              <a16:creationId xmlns="" xmlns:a16="http://schemas.microsoft.com/office/drawing/2014/main" id="{00000000-0008-0000-0600-000042030000}"/>
            </a:ext>
          </a:extLst>
        </xdr:cNvPr>
        <xdr:cNvSpPr/>
      </xdr:nvSpPr>
      <xdr:spPr>
        <a:xfrm>
          <a:off x="174879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54610</xdr:rowOff>
    </xdr:from>
    <xdr:to>
      <xdr:col>116</xdr:col>
      <xdr:colOff>0</xdr:colOff>
      <xdr:row>66</xdr:row>
      <xdr:rowOff>133350</xdr:rowOff>
    </xdr:to>
    <xdr:sp macro="" textlink="">
      <xdr:nvSpPr>
        <xdr:cNvPr id="835" name="正方形/長方形 834">
          <a:extLst>
            <a:ext uri="{FF2B5EF4-FFF2-40B4-BE49-F238E27FC236}">
              <a16:creationId xmlns="" xmlns:a16="http://schemas.microsoft.com/office/drawing/2014/main" id="{00000000-0008-0000-0600-000043030000}"/>
            </a:ext>
          </a:extLst>
        </xdr:cNvPr>
        <xdr:cNvSpPr/>
      </xdr:nvSpPr>
      <xdr:spPr>
        <a:xfrm>
          <a:off x="185166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66</xdr:row>
      <xdr:rowOff>85090</xdr:rowOff>
    </xdr:from>
    <xdr:to>
      <xdr:col>116</xdr:col>
      <xdr:colOff>0</xdr:colOff>
      <xdr:row>68</xdr:row>
      <xdr:rowOff>0</xdr:rowOff>
    </xdr:to>
    <xdr:sp macro="" textlink="">
      <xdr:nvSpPr>
        <xdr:cNvPr id="836" name="正方形/長方形 835">
          <a:extLst>
            <a:ext uri="{FF2B5EF4-FFF2-40B4-BE49-F238E27FC236}">
              <a16:creationId xmlns="" xmlns:a16="http://schemas.microsoft.com/office/drawing/2014/main" id="{00000000-0008-0000-0600-000044030000}"/>
            </a:ext>
          </a:extLst>
        </xdr:cNvPr>
        <xdr:cNvSpPr/>
      </xdr:nvSpPr>
      <xdr:spPr>
        <a:xfrm>
          <a:off x="185166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24130</xdr:rowOff>
    </xdr:from>
    <xdr:to>
      <xdr:col>120</xdr:col>
      <xdr:colOff>114300</xdr:colOff>
      <xdr:row>81</xdr:row>
      <xdr:rowOff>78740</xdr:rowOff>
    </xdr:to>
    <xdr:sp macro="" textlink="">
      <xdr:nvSpPr>
        <xdr:cNvPr id="837" name="正方形/長方形 836">
          <a:extLst>
            <a:ext uri="{FF2B5EF4-FFF2-40B4-BE49-F238E27FC236}">
              <a16:creationId xmlns="" xmlns:a16="http://schemas.microsoft.com/office/drawing/2014/main" id="{00000000-0008-0000-0600-000045030000}"/>
            </a:ext>
          </a:extLst>
        </xdr:cNvPr>
        <xdr:cNvSpPr/>
      </xdr:nvSpPr>
      <xdr:spPr>
        <a:xfrm>
          <a:off x="16459200" y="114274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42900" cy="215265"/>
    <xdr:sp macro="" textlink="">
      <xdr:nvSpPr>
        <xdr:cNvPr id="838" name="テキスト ボックス 837">
          <a:extLst>
            <a:ext uri="{FF2B5EF4-FFF2-40B4-BE49-F238E27FC236}">
              <a16:creationId xmlns="" xmlns:a16="http://schemas.microsoft.com/office/drawing/2014/main" id="{00000000-0008-0000-0600-000046030000}"/>
            </a:ext>
          </a:extLst>
        </xdr:cNvPr>
        <xdr:cNvSpPr txBox="1"/>
      </xdr:nvSpPr>
      <xdr:spPr>
        <a:xfrm>
          <a:off x="16440150" y="11241405"/>
          <a:ext cx="3429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78740</xdr:rowOff>
    </xdr:from>
    <xdr:to>
      <xdr:col>120</xdr:col>
      <xdr:colOff>114300</xdr:colOff>
      <xdr:row>81</xdr:row>
      <xdr:rowOff>78740</xdr:rowOff>
    </xdr:to>
    <xdr:cxnSp macro="">
      <xdr:nvCxnSpPr>
        <xdr:cNvPr id="839" name="直線コネクタ 838">
          <a:extLst>
            <a:ext uri="{FF2B5EF4-FFF2-40B4-BE49-F238E27FC236}">
              <a16:creationId xmlns="" xmlns:a16="http://schemas.microsoft.com/office/drawing/2014/main" id="{00000000-0008-0000-0600-000047030000}"/>
            </a:ext>
          </a:extLst>
        </xdr:cNvPr>
        <xdr:cNvCxnSpPr/>
      </xdr:nvCxnSpPr>
      <xdr:spPr>
        <a:xfrm>
          <a:off x="16459200" y="1366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106680</xdr:rowOff>
    </xdr:from>
    <xdr:ext cx="241935" cy="241300"/>
    <xdr:sp macro="" textlink="">
      <xdr:nvSpPr>
        <xdr:cNvPr id="840" name="テキスト ボックス 839">
          <a:extLst>
            <a:ext uri="{FF2B5EF4-FFF2-40B4-BE49-F238E27FC236}">
              <a16:creationId xmlns="" xmlns:a16="http://schemas.microsoft.com/office/drawing/2014/main" id="{00000000-0008-0000-0600-000048030000}"/>
            </a:ext>
          </a:extLst>
        </xdr:cNvPr>
        <xdr:cNvSpPr txBox="1"/>
      </xdr:nvSpPr>
      <xdr:spPr>
        <a:xfrm>
          <a:off x="16248380" y="13521690"/>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41910</xdr:rowOff>
    </xdr:from>
    <xdr:to>
      <xdr:col>120</xdr:col>
      <xdr:colOff>114300</xdr:colOff>
      <xdr:row>79</xdr:row>
      <xdr:rowOff>41910</xdr:rowOff>
    </xdr:to>
    <xdr:cxnSp macro="">
      <xdr:nvCxnSpPr>
        <xdr:cNvPr id="841" name="直線コネクタ 840">
          <a:extLst>
            <a:ext uri="{FF2B5EF4-FFF2-40B4-BE49-F238E27FC236}">
              <a16:creationId xmlns="" xmlns:a16="http://schemas.microsoft.com/office/drawing/2014/main" id="{00000000-0008-0000-0600-000049030000}"/>
            </a:ext>
          </a:extLst>
        </xdr:cNvPr>
        <xdr:cNvCxnSpPr/>
      </xdr:nvCxnSpPr>
      <xdr:spPr>
        <a:xfrm>
          <a:off x="16459200" y="132892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71120</xdr:rowOff>
    </xdr:from>
    <xdr:ext cx="531495" cy="241300"/>
    <xdr:sp macro="" textlink="">
      <xdr:nvSpPr>
        <xdr:cNvPr id="842" name="テキスト ボックス 841">
          <a:extLst>
            <a:ext uri="{FF2B5EF4-FFF2-40B4-BE49-F238E27FC236}">
              <a16:creationId xmlns="" xmlns:a16="http://schemas.microsoft.com/office/drawing/2014/main" id="{00000000-0008-0000-0600-00004A030000}"/>
            </a:ext>
          </a:extLst>
        </xdr:cNvPr>
        <xdr:cNvSpPr txBox="1"/>
      </xdr:nvSpPr>
      <xdr:spPr>
        <a:xfrm>
          <a:off x="15984855" y="1315085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5715</xdr:rowOff>
    </xdr:from>
    <xdr:to>
      <xdr:col>120</xdr:col>
      <xdr:colOff>114300</xdr:colOff>
      <xdr:row>77</xdr:row>
      <xdr:rowOff>5715</xdr:rowOff>
    </xdr:to>
    <xdr:cxnSp macro="">
      <xdr:nvCxnSpPr>
        <xdr:cNvPr id="843" name="直線コネクタ 842">
          <a:extLst>
            <a:ext uri="{FF2B5EF4-FFF2-40B4-BE49-F238E27FC236}">
              <a16:creationId xmlns="" xmlns:a16="http://schemas.microsoft.com/office/drawing/2014/main" id="{00000000-0008-0000-0600-00004B030000}"/>
            </a:ext>
          </a:extLst>
        </xdr:cNvPr>
        <xdr:cNvCxnSpPr/>
      </xdr:nvCxnSpPr>
      <xdr:spPr>
        <a:xfrm>
          <a:off x="164592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34290</xdr:rowOff>
    </xdr:from>
    <xdr:ext cx="531495" cy="241300"/>
    <xdr:sp macro="" textlink="">
      <xdr:nvSpPr>
        <xdr:cNvPr id="844" name="テキスト ボックス 843">
          <a:extLst>
            <a:ext uri="{FF2B5EF4-FFF2-40B4-BE49-F238E27FC236}">
              <a16:creationId xmlns="" xmlns:a16="http://schemas.microsoft.com/office/drawing/2014/main" id="{00000000-0008-0000-0600-00004C030000}"/>
            </a:ext>
          </a:extLst>
        </xdr:cNvPr>
        <xdr:cNvSpPr txBox="1"/>
      </xdr:nvSpPr>
      <xdr:spPr>
        <a:xfrm>
          <a:off x="15984855" y="1277874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133350</xdr:rowOff>
    </xdr:from>
    <xdr:to>
      <xdr:col>120</xdr:col>
      <xdr:colOff>114300</xdr:colOff>
      <xdr:row>74</xdr:row>
      <xdr:rowOff>133350</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a:off x="16459200" y="125425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161925</xdr:rowOff>
    </xdr:from>
    <xdr:ext cx="531495" cy="241300"/>
    <xdr:sp macro="" textlink="">
      <xdr:nvSpPr>
        <xdr:cNvPr id="846" name="テキスト ボックス 845">
          <a:extLst>
            <a:ext uri="{FF2B5EF4-FFF2-40B4-BE49-F238E27FC236}">
              <a16:creationId xmlns="" xmlns:a16="http://schemas.microsoft.com/office/drawing/2014/main" id="{00000000-0008-0000-0600-00004E030000}"/>
            </a:ext>
          </a:extLst>
        </xdr:cNvPr>
        <xdr:cNvSpPr txBox="1"/>
      </xdr:nvSpPr>
      <xdr:spPr>
        <a:xfrm>
          <a:off x="15984855" y="12403455"/>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96520</xdr:rowOff>
    </xdr:from>
    <xdr:to>
      <xdr:col>120</xdr:col>
      <xdr:colOff>114300</xdr:colOff>
      <xdr:row>72</xdr:row>
      <xdr:rowOff>96520</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16459200" y="12170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125730</xdr:rowOff>
    </xdr:from>
    <xdr:ext cx="531495" cy="241300"/>
    <xdr:sp macro="" textlink="">
      <xdr:nvSpPr>
        <xdr:cNvPr id="848" name="テキスト ボックス 847">
          <a:extLst>
            <a:ext uri="{FF2B5EF4-FFF2-40B4-BE49-F238E27FC236}">
              <a16:creationId xmlns="" xmlns:a16="http://schemas.microsoft.com/office/drawing/2014/main" id="{00000000-0008-0000-0600-000050030000}"/>
            </a:ext>
          </a:extLst>
        </xdr:cNvPr>
        <xdr:cNvSpPr txBox="1"/>
      </xdr:nvSpPr>
      <xdr:spPr>
        <a:xfrm>
          <a:off x="15984855" y="1203198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60325</xdr:rowOff>
    </xdr:from>
    <xdr:to>
      <xdr:col>120</xdr:col>
      <xdr:colOff>114300</xdr:colOff>
      <xdr:row>70</xdr:row>
      <xdr:rowOff>60325</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16459200" y="117989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88900</xdr:rowOff>
    </xdr:from>
    <xdr:ext cx="595630" cy="240665"/>
    <xdr:sp macro="" textlink="">
      <xdr:nvSpPr>
        <xdr:cNvPr id="850" name="テキスト ボックス 849">
          <a:extLst>
            <a:ext uri="{FF2B5EF4-FFF2-40B4-BE49-F238E27FC236}">
              <a16:creationId xmlns="" xmlns:a16="http://schemas.microsoft.com/office/drawing/2014/main" id="{00000000-0008-0000-0600-000052030000}"/>
            </a:ext>
          </a:extLst>
        </xdr:cNvPr>
        <xdr:cNvSpPr txBox="1"/>
      </xdr:nvSpPr>
      <xdr:spPr>
        <a:xfrm>
          <a:off x="15939770" y="1165987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24130</xdr:rowOff>
    </xdr:from>
    <xdr:to>
      <xdr:col>120</xdr:col>
      <xdr:colOff>114300</xdr:colOff>
      <xdr:row>68</xdr:row>
      <xdr:rowOff>24130</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a:off x="16459200" y="11427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52070</xdr:rowOff>
    </xdr:from>
    <xdr:ext cx="595630" cy="241300"/>
    <xdr:sp macro="" textlink="">
      <xdr:nvSpPr>
        <xdr:cNvPr id="852" name="テキスト ボックス 851">
          <a:extLst>
            <a:ext uri="{FF2B5EF4-FFF2-40B4-BE49-F238E27FC236}">
              <a16:creationId xmlns="" xmlns:a16="http://schemas.microsoft.com/office/drawing/2014/main" id="{00000000-0008-0000-0600-000054030000}"/>
            </a:ext>
          </a:extLst>
        </xdr:cNvPr>
        <xdr:cNvSpPr txBox="1"/>
      </xdr:nvSpPr>
      <xdr:spPr>
        <a:xfrm>
          <a:off x="15939770" y="1128776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24130</xdr:rowOff>
    </xdr:from>
    <xdr:to>
      <xdr:col>120</xdr:col>
      <xdr:colOff>114300</xdr:colOff>
      <xdr:row>81</xdr:row>
      <xdr:rowOff>78740</xdr:rowOff>
    </xdr:to>
    <xdr:sp macro="" textlink="">
      <xdr:nvSpPr>
        <xdr:cNvPr id="853" name="繰出金グラフ枠">
          <a:extLst>
            <a:ext uri="{FF2B5EF4-FFF2-40B4-BE49-F238E27FC236}">
              <a16:creationId xmlns="" xmlns:a16="http://schemas.microsoft.com/office/drawing/2014/main" id="{00000000-0008-0000-0600-000055030000}"/>
            </a:ext>
          </a:extLst>
        </xdr:cNvPr>
        <xdr:cNvSpPr/>
      </xdr:nvSpPr>
      <xdr:spPr>
        <a:xfrm>
          <a:off x="16459200" y="114274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133985</xdr:rowOff>
    </xdr:from>
    <xdr:to>
      <xdr:col>116</xdr:col>
      <xdr:colOff>62865</xdr:colOff>
      <xdr:row>78</xdr:row>
      <xdr:rowOff>66675</xdr:rowOff>
    </xdr:to>
    <xdr:cxnSp macro="">
      <xdr:nvCxnSpPr>
        <xdr:cNvPr id="854" name="直線コネクタ 853">
          <a:extLst>
            <a:ext uri="{FF2B5EF4-FFF2-40B4-BE49-F238E27FC236}">
              <a16:creationId xmlns="" xmlns:a16="http://schemas.microsoft.com/office/drawing/2014/main" id="{00000000-0008-0000-0600-000056030000}"/>
            </a:ext>
          </a:extLst>
        </xdr:cNvPr>
        <xdr:cNvCxnSpPr/>
      </xdr:nvCxnSpPr>
      <xdr:spPr>
        <a:xfrm flipV="1">
          <a:off x="19949795" y="11704955"/>
          <a:ext cx="1270"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70485</xdr:rowOff>
    </xdr:from>
    <xdr:ext cx="534670" cy="241300"/>
    <xdr:sp macro="" textlink="">
      <xdr:nvSpPr>
        <xdr:cNvPr id="855" name="繰出金最小値テキスト">
          <a:extLst>
            <a:ext uri="{FF2B5EF4-FFF2-40B4-BE49-F238E27FC236}">
              <a16:creationId xmlns="" xmlns:a16="http://schemas.microsoft.com/office/drawing/2014/main" id="{00000000-0008-0000-0600-000057030000}"/>
            </a:ext>
          </a:extLst>
        </xdr:cNvPr>
        <xdr:cNvSpPr txBox="1"/>
      </xdr:nvSpPr>
      <xdr:spPr>
        <a:xfrm>
          <a:off x="20002500" y="13150215"/>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66675</xdr:rowOff>
    </xdr:from>
    <xdr:to>
      <xdr:col>116</xdr:col>
      <xdr:colOff>152400</xdr:colOff>
      <xdr:row>78</xdr:row>
      <xdr:rowOff>66675</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a:off x="19881850" y="131464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83185</xdr:rowOff>
    </xdr:from>
    <xdr:ext cx="598805" cy="244475"/>
    <xdr:sp macro="" textlink="">
      <xdr:nvSpPr>
        <xdr:cNvPr id="857" name="繰出金最大値テキスト">
          <a:extLst>
            <a:ext uri="{FF2B5EF4-FFF2-40B4-BE49-F238E27FC236}">
              <a16:creationId xmlns="" xmlns:a16="http://schemas.microsoft.com/office/drawing/2014/main" id="{00000000-0008-0000-0600-000059030000}"/>
            </a:ext>
          </a:extLst>
        </xdr:cNvPr>
        <xdr:cNvSpPr txBox="1"/>
      </xdr:nvSpPr>
      <xdr:spPr>
        <a:xfrm>
          <a:off x="20002500" y="11486515"/>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104,970</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133985</xdr:rowOff>
    </xdr:from>
    <xdr:to>
      <xdr:col>116</xdr:col>
      <xdr:colOff>152400</xdr:colOff>
      <xdr:row>69</xdr:row>
      <xdr:rowOff>133985</xdr:rowOff>
    </xdr:to>
    <xdr:cxnSp macro="">
      <xdr:nvCxnSpPr>
        <xdr:cNvPr id="858" name="直線コネクタ 857">
          <a:extLst>
            <a:ext uri="{FF2B5EF4-FFF2-40B4-BE49-F238E27FC236}">
              <a16:creationId xmlns="" xmlns:a16="http://schemas.microsoft.com/office/drawing/2014/main" id="{00000000-0008-0000-0600-00005A030000}"/>
            </a:ext>
          </a:extLst>
        </xdr:cNvPr>
        <xdr:cNvCxnSpPr/>
      </xdr:nvCxnSpPr>
      <xdr:spPr>
        <a:xfrm>
          <a:off x="19881850" y="117049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73</xdr:row>
      <xdr:rowOff>95250</xdr:rowOff>
    </xdr:from>
    <xdr:to>
      <xdr:col>116</xdr:col>
      <xdr:colOff>63500</xdr:colOff>
      <xdr:row>76</xdr:row>
      <xdr:rowOff>66040</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a:off x="19202400" y="12336780"/>
          <a:ext cx="749300" cy="473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64770</xdr:rowOff>
    </xdr:from>
    <xdr:ext cx="534670" cy="243205"/>
    <xdr:sp macro="" textlink="">
      <xdr:nvSpPr>
        <xdr:cNvPr id="860" name="繰出金平均値テキスト">
          <a:extLst>
            <a:ext uri="{FF2B5EF4-FFF2-40B4-BE49-F238E27FC236}">
              <a16:creationId xmlns="" xmlns:a16="http://schemas.microsoft.com/office/drawing/2014/main" id="{00000000-0008-0000-0600-00005C030000}"/>
            </a:ext>
          </a:extLst>
        </xdr:cNvPr>
        <xdr:cNvSpPr txBox="1"/>
      </xdr:nvSpPr>
      <xdr:spPr>
        <a:xfrm>
          <a:off x="20002500" y="12473940"/>
          <a:ext cx="534670"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42545</xdr:rowOff>
    </xdr:from>
    <xdr:to>
      <xdr:col>116</xdr:col>
      <xdr:colOff>114300</xdr:colOff>
      <xdr:row>75</xdr:row>
      <xdr:rowOff>140335</xdr:rowOff>
    </xdr:to>
    <xdr:sp macro="" textlink="">
      <xdr:nvSpPr>
        <xdr:cNvPr id="861" name="フローチャート: 判断 860">
          <a:extLst>
            <a:ext uri="{FF2B5EF4-FFF2-40B4-BE49-F238E27FC236}">
              <a16:creationId xmlns="" xmlns:a16="http://schemas.microsoft.com/office/drawing/2014/main" id="{00000000-0008-0000-0600-00005D030000}"/>
            </a:ext>
          </a:extLst>
        </xdr:cNvPr>
        <xdr:cNvSpPr/>
      </xdr:nvSpPr>
      <xdr:spPr>
        <a:xfrm>
          <a:off x="19900900" y="12619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92710</xdr:rowOff>
    </xdr:from>
    <xdr:to>
      <xdr:col>111</xdr:col>
      <xdr:colOff>171450</xdr:colOff>
      <xdr:row>73</xdr:row>
      <xdr:rowOff>95250</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a:off x="18395950" y="12334240"/>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69215</xdr:rowOff>
    </xdr:from>
    <xdr:to>
      <xdr:col>112</xdr:col>
      <xdr:colOff>38100</xdr:colOff>
      <xdr:row>75</xdr:row>
      <xdr:rowOff>1905</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19157950" y="1247838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157480</xdr:rowOff>
    </xdr:from>
    <xdr:ext cx="527685" cy="24447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18960465" y="12566650"/>
          <a:ext cx="5276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92710</xdr:rowOff>
    </xdr:from>
    <xdr:to>
      <xdr:col>107</xdr:col>
      <xdr:colOff>50800</xdr:colOff>
      <xdr:row>74</xdr:row>
      <xdr:rowOff>18415</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flipV="1">
          <a:off x="17602200" y="12334240"/>
          <a:ext cx="79375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44450</xdr:rowOff>
    </xdr:from>
    <xdr:to>
      <xdr:col>107</xdr:col>
      <xdr:colOff>101600</xdr:colOff>
      <xdr:row>74</xdr:row>
      <xdr:rowOff>142240</xdr:rowOff>
    </xdr:to>
    <xdr:sp macro="" textlink="">
      <xdr:nvSpPr>
        <xdr:cNvPr id="866" name="フローチャート: 判断 865">
          <a:extLst>
            <a:ext uri="{FF2B5EF4-FFF2-40B4-BE49-F238E27FC236}">
              <a16:creationId xmlns="" xmlns:a16="http://schemas.microsoft.com/office/drawing/2014/main" id="{00000000-0008-0000-0600-000062030000}"/>
            </a:ext>
          </a:extLst>
        </xdr:cNvPr>
        <xdr:cNvSpPr/>
      </xdr:nvSpPr>
      <xdr:spPr>
        <a:xfrm>
          <a:off x="18345150" y="12453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133350</xdr:rowOff>
    </xdr:from>
    <xdr:ext cx="527685" cy="24701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8166715" y="12542520"/>
          <a:ext cx="5276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74</xdr:row>
      <xdr:rowOff>15875</xdr:rowOff>
    </xdr:from>
    <xdr:to>
      <xdr:col>102</xdr:col>
      <xdr:colOff>114300</xdr:colOff>
      <xdr:row>74</xdr:row>
      <xdr:rowOff>18415</xdr:rowOff>
    </xdr:to>
    <xdr:cxnSp macro="">
      <xdr:nvCxnSpPr>
        <xdr:cNvPr id="868" name="直線コネクタ 867">
          <a:extLst>
            <a:ext uri="{FF2B5EF4-FFF2-40B4-BE49-F238E27FC236}">
              <a16:creationId xmlns="" xmlns:a16="http://schemas.microsoft.com/office/drawing/2014/main" id="{00000000-0008-0000-0600-000064030000}"/>
            </a:ext>
          </a:extLst>
        </xdr:cNvPr>
        <xdr:cNvCxnSpPr/>
      </xdr:nvCxnSpPr>
      <xdr:spPr>
        <a:xfrm>
          <a:off x="16802100" y="12425045"/>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28575</xdr:rowOff>
    </xdr:from>
    <xdr:to>
      <xdr:col>102</xdr:col>
      <xdr:colOff>165100</xdr:colOff>
      <xdr:row>74</xdr:row>
      <xdr:rowOff>125730</xdr:rowOff>
    </xdr:to>
    <xdr:sp macro="" textlink="">
      <xdr:nvSpPr>
        <xdr:cNvPr id="869" name="フローチャート: 判断 868">
          <a:extLst>
            <a:ext uri="{FF2B5EF4-FFF2-40B4-BE49-F238E27FC236}">
              <a16:creationId xmlns="" xmlns:a16="http://schemas.microsoft.com/office/drawing/2014/main" id="{00000000-0008-0000-0600-000065030000}"/>
            </a:ext>
          </a:extLst>
        </xdr:cNvPr>
        <xdr:cNvSpPr/>
      </xdr:nvSpPr>
      <xdr:spPr>
        <a:xfrm>
          <a:off x="17551400" y="124377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116205</xdr:rowOff>
    </xdr:from>
    <xdr:ext cx="534670" cy="247650"/>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17353915" y="1252537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11430</xdr:rowOff>
    </xdr:from>
    <xdr:to>
      <xdr:col>98</xdr:col>
      <xdr:colOff>38100</xdr:colOff>
      <xdr:row>74</xdr:row>
      <xdr:rowOff>107950</xdr:rowOff>
    </xdr:to>
    <xdr:sp macro="" textlink="">
      <xdr:nvSpPr>
        <xdr:cNvPr id="871" name="フローチャート: 判断 870">
          <a:extLst>
            <a:ext uri="{FF2B5EF4-FFF2-40B4-BE49-F238E27FC236}">
              <a16:creationId xmlns="" xmlns:a16="http://schemas.microsoft.com/office/drawing/2014/main" id="{00000000-0008-0000-0600-000067030000}"/>
            </a:ext>
          </a:extLst>
        </xdr:cNvPr>
        <xdr:cNvSpPr/>
      </xdr:nvSpPr>
      <xdr:spPr>
        <a:xfrm>
          <a:off x="16757650" y="12420600"/>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99060</xdr:rowOff>
    </xdr:from>
    <xdr:ext cx="527685" cy="247650"/>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16560165" y="12508230"/>
          <a:ext cx="5276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76200</xdr:rowOff>
    </xdr:from>
    <xdr:ext cx="762000" cy="24701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197802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76200</xdr:rowOff>
    </xdr:from>
    <xdr:ext cx="762000" cy="24701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90309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76200</xdr:rowOff>
    </xdr:from>
    <xdr:ext cx="755015" cy="247015"/>
    <xdr:sp macro="" textlink="">
      <xdr:nvSpPr>
        <xdr:cNvPr id="875" name="テキスト ボックス 874">
          <a:extLst>
            <a:ext uri="{FF2B5EF4-FFF2-40B4-BE49-F238E27FC236}">
              <a16:creationId xmlns="" xmlns:a16="http://schemas.microsoft.com/office/drawing/2014/main" id="{00000000-0008-0000-0600-00006B030000}"/>
            </a:ext>
          </a:extLst>
        </xdr:cNvPr>
        <xdr:cNvSpPr txBox="1"/>
      </xdr:nvSpPr>
      <xdr:spPr>
        <a:xfrm>
          <a:off x="18224500" y="136588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76200</xdr:rowOff>
    </xdr:from>
    <xdr:ext cx="762000" cy="24701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74307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76200</xdr:rowOff>
    </xdr:from>
    <xdr:ext cx="762000" cy="247015"/>
    <xdr:sp macro="" textlink="">
      <xdr:nvSpPr>
        <xdr:cNvPr id="877" name="テキスト ボックス 876">
          <a:extLst>
            <a:ext uri="{FF2B5EF4-FFF2-40B4-BE49-F238E27FC236}">
              <a16:creationId xmlns="" xmlns:a16="http://schemas.microsoft.com/office/drawing/2014/main" id="{00000000-0008-0000-0600-00006D030000}"/>
            </a:ext>
          </a:extLst>
        </xdr:cNvPr>
        <xdr:cNvSpPr txBox="1"/>
      </xdr:nvSpPr>
      <xdr:spPr>
        <a:xfrm>
          <a:off x="166306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17145</xdr:rowOff>
    </xdr:from>
    <xdr:to>
      <xdr:col>116</xdr:col>
      <xdr:colOff>114300</xdr:colOff>
      <xdr:row>76</xdr:row>
      <xdr:rowOff>114300</xdr:rowOff>
    </xdr:to>
    <xdr:sp macro="" textlink="">
      <xdr:nvSpPr>
        <xdr:cNvPr id="878" name="楕円 877">
          <a:extLst>
            <a:ext uri="{FF2B5EF4-FFF2-40B4-BE49-F238E27FC236}">
              <a16:creationId xmlns="" xmlns:a16="http://schemas.microsoft.com/office/drawing/2014/main" id="{00000000-0008-0000-0600-00006E030000}"/>
            </a:ext>
          </a:extLst>
        </xdr:cNvPr>
        <xdr:cNvSpPr/>
      </xdr:nvSpPr>
      <xdr:spPr>
        <a:xfrm>
          <a:off x="19900900" y="1276159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160655</xdr:rowOff>
    </xdr:from>
    <xdr:ext cx="534670" cy="241300"/>
    <xdr:sp macro="" textlink="">
      <xdr:nvSpPr>
        <xdr:cNvPr id="879" name="繰出金該当値テキスト">
          <a:extLst>
            <a:ext uri="{FF2B5EF4-FFF2-40B4-BE49-F238E27FC236}">
              <a16:creationId xmlns="" xmlns:a16="http://schemas.microsoft.com/office/drawing/2014/main" id="{00000000-0008-0000-0600-00006F030000}"/>
            </a:ext>
          </a:extLst>
        </xdr:cNvPr>
        <xdr:cNvSpPr txBox="1"/>
      </xdr:nvSpPr>
      <xdr:spPr>
        <a:xfrm>
          <a:off x="20002500" y="12737465"/>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45,743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47625</xdr:rowOff>
    </xdr:from>
    <xdr:to>
      <xdr:col>112</xdr:col>
      <xdr:colOff>38100</xdr:colOff>
      <xdr:row>73</xdr:row>
      <xdr:rowOff>144145</xdr:rowOff>
    </xdr:to>
    <xdr:sp macro="" textlink="">
      <xdr:nvSpPr>
        <xdr:cNvPr id="880" name="楕円 879">
          <a:extLst>
            <a:ext uri="{FF2B5EF4-FFF2-40B4-BE49-F238E27FC236}">
              <a16:creationId xmlns="" xmlns:a16="http://schemas.microsoft.com/office/drawing/2014/main" id="{00000000-0008-0000-0600-000070030000}"/>
            </a:ext>
          </a:extLst>
        </xdr:cNvPr>
        <xdr:cNvSpPr/>
      </xdr:nvSpPr>
      <xdr:spPr>
        <a:xfrm>
          <a:off x="19157950" y="12289155"/>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160020</xdr:rowOff>
    </xdr:from>
    <xdr:ext cx="527685" cy="241300"/>
    <xdr:sp macro="" textlink="">
      <xdr:nvSpPr>
        <xdr:cNvPr id="881" name="テキスト ボックス 880">
          <a:extLst>
            <a:ext uri="{FF2B5EF4-FFF2-40B4-BE49-F238E27FC236}">
              <a16:creationId xmlns="" xmlns:a16="http://schemas.microsoft.com/office/drawing/2014/main" id="{00000000-0008-0000-0600-000071030000}"/>
            </a:ext>
          </a:extLst>
        </xdr:cNvPr>
        <xdr:cNvSpPr txBox="1"/>
      </xdr:nvSpPr>
      <xdr:spPr>
        <a:xfrm>
          <a:off x="18960465" y="12066270"/>
          <a:ext cx="52768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71,085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43180</xdr:rowOff>
    </xdr:from>
    <xdr:to>
      <xdr:col>107</xdr:col>
      <xdr:colOff>101600</xdr:colOff>
      <xdr:row>73</xdr:row>
      <xdr:rowOff>140970</xdr:rowOff>
    </xdr:to>
    <xdr:sp macro="" textlink="">
      <xdr:nvSpPr>
        <xdr:cNvPr id="882" name="楕円 881">
          <a:extLst>
            <a:ext uri="{FF2B5EF4-FFF2-40B4-BE49-F238E27FC236}">
              <a16:creationId xmlns="" xmlns:a16="http://schemas.microsoft.com/office/drawing/2014/main" id="{00000000-0008-0000-0600-000072030000}"/>
            </a:ext>
          </a:extLst>
        </xdr:cNvPr>
        <xdr:cNvSpPr/>
      </xdr:nvSpPr>
      <xdr:spPr>
        <a:xfrm>
          <a:off x="18345150" y="12284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156845</xdr:rowOff>
    </xdr:from>
    <xdr:ext cx="527685" cy="244475"/>
    <xdr:sp macro="" textlink="">
      <xdr:nvSpPr>
        <xdr:cNvPr id="883" name="テキスト ボックス 882">
          <a:extLst>
            <a:ext uri="{FF2B5EF4-FFF2-40B4-BE49-F238E27FC236}">
              <a16:creationId xmlns="" xmlns:a16="http://schemas.microsoft.com/office/drawing/2014/main" id="{00000000-0008-0000-0600-000073030000}"/>
            </a:ext>
          </a:extLst>
        </xdr:cNvPr>
        <xdr:cNvSpPr txBox="1"/>
      </xdr:nvSpPr>
      <xdr:spPr>
        <a:xfrm>
          <a:off x="18166715" y="12063095"/>
          <a:ext cx="5276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71,271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133985</xdr:rowOff>
    </xdr:from>
    <xdr:to>
      <xdr:col>102</xdr:col>
      <xdr:colOff>165100</xdr:colOff>
      <xdr:row>74</xdr:row>
      <xdr:rowOff>67945</xdr:rowOff>
    </xdr:to>
    <xdr:sp macro="" textlink="">
      <xdr:nvSpPr>
        <xdr:cNvPr id="884" name="楕円 883">
          <a:extLst>
            <a:ext uri="{FF2B5EF4-FFF2-40B4-BE49-F238E27FC236}">
              <a16:creationId xmlns="" xmlns:a16="http://schemas.microsoft.com/office/drawing/2014/main" id="{00000000-0008-0000-0600-000074030000}"/>
            </a:ext>
          </a:extLst>
        </xdr:cNvPr>
        <xdr:cNvSpPr/>
      </xdr:nvSpPr>
      <xdr:spPr>
        <a:xfrm>
          <a:off x="17551400" y="1237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83185</xdr:rowOff>
    </xdr:from>
    <xdr:ext cx="534670" cy="244475"/>
    <xdr:sp macro="" textlink="">
      <xdr:nvSpPr>
        <xdr:cNvPr id="885" name="テキスト ボックス 884">
          <a:extLst>
            <a:ext uri="{FF2B5EF4-FFF2-40B4-BE49-F238E27FC236}">
              <a16:creationId xmlns="" xmlns:a16="http://schemas.microsoft.com/office/drawing/2014/main" id="{00000000-0008-0000-0600-000075030000}"/>
            </a:ext>
          </a:extLst>
        </xdr:cNvPr>
        <xdr:cNvSpPr txBox="1"/>
      </xdr:nvSpPr>
      <xdr:spPr>
        <a:xfrm>
          <a:off x="17353915" y="1215707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66,314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130175</xdr:rowOff>
    </xdr:from>
    <xdr:to>
      <xdr:col>98</xdr:col>
      <xdr:colOff>38100</xdr:colOff>
      <xdr:row>74</xdr:row>
      <xdr:rowOff>62865</xdr:rowOff>
    </xdr:to>
    <xdr:sp macro="" textlink="">
      <xdr:nvSpPr>
        <xdr:cNvPr id="886" name="楕円 885">
          <a:extLst>
            <a:ext uri="{FF2B5EF4-FFF2-40B4-BE49-F238E27FC236}">
              <a16:creationId xmlns="" xmlns:a16="http://schemas.microsoft.com/office/drawing/2014/main" id="{00000000-0008-0000-0600-000076030000}"/>
            </a:ext>
          </a:extLst>
        </xdr:cNvPr>
        <xdr:cNvSpPr/>
      </xdr:nvSpPr>
      <xdr:spPr>
        <a:xfrm>
          <a:off x="16757650" y="1237170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79375</xdr:rowOff>
    </xdr:from>
    <xdr:ext cx="527685" cy="248285"/>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16560165" y="12153265"/>
          <a:ext cx="52768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54610</xdr:rowOff>
    </xdr:from>
    <xdr:to>
      <xdr:col>120</xdr:col>
      <xdr:colOff>114300</xdr:colOff>
      <xdr:row>85</xdr:row>
      <xdr:rowOff>30480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6459200" y="139725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54610</xdr:rowOff>
    </xdr:from>
    <xdr:to>
      <xdr:col>104</xdr:col>
      <xdr:colOff>127000</xdr:colOff>
      <xdr:row>86</xdr:row>
      <xdr:rowOff>133350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65862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85090</xdr:rowOff>
    </xdr:from>
    <xdr:to>
      <xdr:col>104</xdr:col>
      <xdr:colOff>127000</xdr:colOff>
      <xdr:row>88</xdr:row>
      <xdr:rowOff>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165862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54610</xdr:rowOff>
    </xdr:from>
    <xdr:to>
      <xdr:col>110</xdr:col>
      <xdr:colOff>0</xdr:colOff>
      <xdr:row>86</xdr:row>
      <xdr:rowOff>133350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174879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85090</xdr:rowOff>
    </xdr:from>
    <xdr:to>
      <xdr:col>110</xdr:col>
      <xdr:colOff>0</xdr:colOff>
      <xdr:row>88</xdr:row>
      <xdr:rowOff>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174879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54610</xdr:rowOff>
    </xdr:from>
    <xdr:to>
      <xdr:col>116</xdr:col>
      <xdr:colOff>0</xdr:colOff>
      <xdr:row>86</xdr:row>
      <xdr:rowOff>133350</xdr:rowOff>
    </xdr:to>
    <xdr:sp macro="" textlink="">
      <xdr:nvSpPr>
        <xdr:cNvPr id="893" name="正方形/長方形 892">
          <a:extLst>
            <a:ext uri="{FF2B5EF4-FFF2-40B4-BE49-F238E27FC236}">
              <a16:creationId xmlns="" xmlns:a16="http://schemas.microsoft.com/office/drawing/2014/main" id="{00000000-0008-0000-0600-00007D030000}"/>
            </a:ext>
          </a:extLst>
        </xdr:cNvPr>
        <xdr:cNvSpPr/>
      </xdr:nvSpPr>
      <xdr:spPr>
        <a:xfrm>
          <a:off x="185166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86</xdr:row>
      <xdr:rowOff>85090</xdr:rowOff>
    </xdr:from>
    <xdr:to>
      <xdr:col>116</xdr:col>
      <xdr:colOff>0</xdr:colOff>
      <xdr:row>88</xdr:row>
      <xdr:rowOff>0</xdr:rowOff>
    </xdr:to>
    <xdr:sp macro="" textlink="">
      <xdr:nvSpPr>
        <xdr:cNvPr id="894" name="正方形/長方形 893">
          <a:extLst>
            <a:ext uri="{FF2B5EF4-FFF2-40B4-BE49-F238E27FC236}">
              <a16:creationId xmlns="" xmlns:a16="http://schemas.microsoft.com/office/drawing/2014/main" id="{00000000-0008-0000-0600-00007E030000}"/>
            </a:ext>
          </a:extLst>
        </xdr:cNvPr>
        <xdr:cNvSpPr/>
      </xdr:nvSpPr>
      <xdr:spPr>
        <a:xfrm>
          <a:off x="185166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24130</xdr:rowOff>
    </xdr:from>
    <xdr:to>
      <xdr:col>120</xdr:col>
      <xdr:colOff>114300</xdr:colOff>
      <xdr:row>101</xdr:row>
      <xdr:rowOff>82550</xdr:rowOff>
    </xdr:to>
    <xdr:sp macro="" textlink="">
      <xdr:nvSpPr>
        <xdr:cNvPr id="895" name="正方形/長方形 894">
          <a:extLst>
            <a:ext uri="{FF2B5EF4-FFF2-40B4-BE49-F238E27FC236}">
              <a16:creationId xmlns="" xmlns:a16="http://schemas.microsoft.com/office/drawing/2014/main" id="{00000000-0008-0000-0600-00007F030000}"/>
            </a:ext>
          </a:extLst>
        </xdr:cNvPr>
        <xdr:cNvSpPr/>
      </xdr:nvSpPr>
      <xdr:spPr>
        <a:xfrm>
          <a:off x="16459200" y="14780260"/>
          <a:ext cx="422910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42900" cy="21526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6440150" y="14594205"/>
          <a:ext cx="3429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 xmlns:a16="http://schemas.microsoft.com/office/drawing/2014/main" id="{00000000-0008-0000-0600-000082030000}"/>
            </a:ext>
          </a:extLst>
        </xdr:cNvPr>
        <xdr:cNvCxnSpPr/>
      </xdr:nvCxnSpPr>
      <xdr:spPr>
        <a:xfrm>
          <a:off x="164592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1935" cy="259080"/>
    <xdr:sp macro="" textlink="">
      <xdr:nvSpPr>
        <xdr:cNvPr id="899" name="テキスト ボックス 898">
          <a:extLst>
            <a:ext uri="{FF2B5EF4-FFF2-40B4-BE49-F238E27FC236}">
              <a16:creationId xmlns="" xmlns:a16="http://schemas.microsoft.com/office/drawing/2014/main" id="{00000000-0008-0000-0600-000083030000}"/>
            </a:ext>
          </a:extLst>
        </xdr:cNvPr>
        <xdr:cNvSpPr txBox="1"/>
      </xdr:nvSpPr>
      <xdr:spPr>
        <a:xfrm>
          <a:off x="16248380" y="165328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164592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0375" cy="259080"/>
    <xdr:sp macro="" textlink="">
      <xdr:nvSpPr>
        <xdr:cNvPr id="901" name="テキスト ボックス 900">
          <a:extLst>
            <a:ext uri="{FF2B5EF4-FFF2-40B4-BE49-F238E27FC236}">
              <a16:creationId xmlns="" xmlns:a16="http://schemas.microsoft.com/office/drawing/2014/main" id="{00000000-0008-0000-0600-000085030000}"/>
            </a:ext>
          </a:extLst>
        </xdr:cNvPr>
        <xdr:cNvSpPr txBox="1"/>
      </xdr:nvSpPr>
      <xdr:spPr>
        <a:xfrm>
          <a:off x="16048990" y="161518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164592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0375" cy="252095"/>
    <xdr:sp macro="" textlink="">
      <xdr:nvSpPr>
        <xdr:cNvPr id="903" name="テキスト ボックス 902">
          <a:extLst>
            <a:ext uri="{FF2B5EF4-FFF2-40B4-BE49-F238E27FC236}">
              <a16:creationId xmlns="" xmlns:a16="http://schemas.microsoft.com/office/drawing/2014/main" id="{00000000-0008-0000-0600-000087030000}"/>
            </a:ext>
          </a:extLst>
        </xdr:cNvPr>
        <xdr:cNvSpPr txBox="1"/>
      </xdr:nvSpPr>
      <xdr:spPr>
        <a:xfrm>
          <a:off x="16048990" y="157708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164592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0375" cy="259080"/>
    <xdr:sp macro="" textlink="">
      <xdr:nvSpPr>
        <xdr:cNvPr id="905" name="テキスト ボックス 904">
          <a:extLst>
            <a:ext uri="{FF2B5EF4-FFF2-40B4-BE49-F238E27FC236}">
              <a16:creationId xmlns="" xmlns:a16="http://schemas.microsoft.com/office/drawing/2014/main" id="{00000000-0008-0000-0600-000089030000}"/>
            </a:ext>
          </a:extLst>
        </xdr:cNvPr>
        <xdr:cNvSpPr txBox="1"/>
      </xdr:nvSpPr>
      <xdr:spPr>
        <a:xfrm>
          <a:off x="16048990" y="153898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60325</xdr:rowOff>
    </xdr:from>
    <xdr:to>
      <xdr:col>120</xdr:col>
      <xdr:colOff>114300</xdr:colOff>
      <xdr:row>90</xdr:row>
      <xdr:rowOff>60325</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16459200" y="151517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88900</xdr:rowOff>
    </xdr:from>
    <xdr:ext cx="531495" cy="241935"/>
    <xdr:sp macro="" textlink="">
      <xdr:nvSpPr>
        <xdr:cNvPr id="907" name="テキスト ボックス 906">
          <a:extLst>
            <a:ext uri="{FF2B5EF4-FFF2-40B4-BE49-F238E27FC236}">
              <a16:creationId xmlns="" xmlns:a16="http://schemas.microsoft.com/office/drawing/2014/main" id="{00000000-0008-0000-0600-00008B030000}"/>
            </a:ext>
          </a:extLst>
        </xdr:cNvPr>
        <xdr:cNvSpPr txBox="1"/>
      </xdr:nvSpPr>
      <xdr:spPr>
        <a:xfrm>
          <a:off x="15984855" y="15012670"/>
          <a:ext cx="53149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24130</xdr:rowOff>
    </xdr:from>
    <xdr:to>
      <xdr:col>120</xdr:col>
      <xdr:colOff>114300</xdr:colOff>
      <xdr:row>88</xdr:row>
      <xdr:rowOff>24130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16459200" y="14780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52070</xdr:rowOff>
    </xdr:from>
    <xdr:ext cx="531495" cy="241300"/>
    <xdr:sp macro="" textlink="">
      <xdr:nvSpPr>
        <xdr:cNvPr id="909" name="テキスト ボックス 908">
          <a:extLst>
            <a:ext uri="{FF2B5EF4-FFF2-40B4-BE49-F238E27FC236}">
              <a16:creationId xmlns="" xmlns:a16="http://schemas.microsoft.com/office/drawing/2014/main" id="{00000000-0008-0000-0600-00008D030000}"/>
            </a:ext>
          </a:extLst>
        </xdr:cNvPr>
        <xdr:cNvSpPr txBox="1"/>
      </xdr:nvSpPr>
      <xdr:spPr>
        <a:xfrm>
          <a:off x="15984855" y="1464056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24130</xdr:rowOff>
    </xdr:from>
    <xdr:to>
      <xdr:col>120</xdr:col>
      <xdr:colOff>114300</xdr:colOff>
      <xdr:row>101</xdr:row>
      <xdr:rowOff>82550</xdr:rowOff>
    </xdr:to>
    <xdr:sp macro="" textlink="">
      <xdr:nvSpPr>
        <xdr:cNvPr id="910" name="前年度繰上充用金グラフ枠">
          <a:extLst>
            <a:ext uri="{FF2B5EF4-FFF2-40B4-BE49-F238E27FC236}">
              <a16:creationId xmlns="" xmlns:a16="http://schemas.microsoft.com/office/drawing/2014/main" id="{00000000-0008-0000-0600-00008E030000}"/>
            </a:ext>
          </a:extLst>
        </xdr:cNvPr>
        <xdr:cNvSpPr/>
      </xdr:nvSpPr>
      <xdr:spPr>
        <a:xfrm>
          <a:off x="16459200" y="14780260"/>
          <a:ext cx="422910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161290</xdr:rowOff>
    </xdr:from>
    <xdr:to>
      <xdr:col>116</xdr:col>
      <xdr:colOff>62865</xdr:colOff>
      <xdr:row>99</xdr:row>
      <xdr:rowOff>44450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flipV="1">
          <a:off x="19949795" y="1525270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92075</xdr:rowOff>
    </xdr:from>
    <xdr:ext cx="249555" cy="259080"/>
    <xdr:sp macro="" textlink="">
      <xdr:nvSpPr>
        <xdr:cNvPr id="912" name="前年度繰上充用金最小値テキスト">
          <a:extLst>
            <a:ext uri="{FF2B5EF4-FFF2-40B4-BE49-F238E27FC236}">
              <a16:creationId xmlns="" xmlns:a16="http://schemas.microsoft.com/office/drawing/2014/main" id="{00000000-0008-0000-0600-000090030000}"/>
            </a:ext>
          </a:extLst>
        </xdr:cNvPr>
        <xdr:cNvSpPr txBox="1"/>
      </xdr:nvSpPr>
      <xdr:spPr>
        <a:xfrm>
          <a:off x="20002500" y="167227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 xmlns:a16="http://schemas.microsoft.com/office/drawing/2014/main" id="{00000000-0008-0000-0600-000091030000}"/>
            </a:ext>
          </a:extLst>
        </xdr:cNvPr>
        <xdr:cNvCxnSpPr/>
      </xdr:nvCxnSpPr>
      <xdr:spPr>
        <a:xfrm>
          <a:off x="19881850" y="16675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109855</xdr:rowOff>
    </xdr:from>
    <xdr:ext cx="534670" cy="245745"/>
    <xdr:sp macro="" textlink="">
      <xdr:nvSpPr>
        <xdr:cNvPr id="914" name="前年度繰上充用金最大値テキスト">
          <a:extLst>
            <a:ext uri="{FF2B5EF4-FFF2-40B4-BE49-F238E27FC236}">
              <a16:creationId xmlns="" xmlns:a16="http://schemas.microsoft.com/office/drawing/2014/main" id="{00000000-0008-0000-0600-000092030000}"/>
            </a:ext>
          </a:extLst>
        </xdr:cNvPr>
        <xdr:cNvSpPr txBox="1"/>
      </xdr:nvSpPr>
      <xdr:spPr>
        <a:xfrm>
          <a:off x="20002500" y="15033625"/>
          <a:ext cx="534670" cy="245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11,177</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161290</xdr:rowOff>
    </xdr:from>
    <xdr:to>
      <xdr:col>116</xdr:col>
      <xdr:colOff>152400</xdr:colOff>
      <xdr:row>90</xdr:row>
      <xdr:rowOff>161290</xdr:rowOff>
    </xdr:to>
    <xdr:cxnSp macro="">
      <xdr:nvCxnSpPr>
        <xdr:cNvPr id="915" name="直線コネクタ 914">
          <a:extLst>
            <a:ext uri="{FF2B5EF4-FFF2-40B4-BE49-F238E27FC236}">
              <a16:creationId xmlns="" xmlns:a16="http://schemas.microsoft.com/office/drawing/2014/main" id="{00000000-0008-0000-0600-000093030000}"/>
            </a:ext>
          </a:extLst>
        </xdr:cNvPr>
        <xdr:cNvCxnSpPr/>
      </xdr:nvCxnSpPr>
      <xdr:spPr>
        <a:xfrm>
          <a:off x="19881850" y="15252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 xmlns:a16="http://schemas.microsoft.com/office/drawing/2014/main" id="{00000000-0008-0000-0600-000094030000}"/>
            </a:ext>
          </a:extLst>
        </xdr:cNvPr>
        <xdr:cNvCxnSpPr/>
      </xdr:nvCxnSpPr>
      <xdr:spPr>
        <a:xfrm>
          <a:off x="19202400" y="16675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9525</xdr:rowOff>
    </xdr:from>
    <xdr:ext cx="313690" cy="252095"/>
    <xdr:sp macro="" textlink="">
      <xdr:nvSpPr>
        <xdr:cNvPr id="917" name="前年度繰上充用金平均値テキスト">
          <a:extLst>
            <a:ext uri="{FF2B5EF4-FFF2-40B4-BE49-F238E27FC236}">
              <a16:creationId xmlns="" xmlns:a16="http://schemas.microsoft.com/office/drawing/2014/main" id="{00000000-0008-0000-0600-000095030000}"/>
            </a:ext>
          </a:extLst>
        </xdr:cNvPr>
        <xdr:cNvSpPr txBox="1"/>
      </xdr:nvSpPr>
      <xdr:spPr>
        <a:xfrm>
          <a:off x="20002500" y="16468725"/>
          <a:ext cx="31369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158115</xdr:rowOff>
    </xdr:from>
    <xdr:to>
      <xdr:col>116</xdr:col>
      <xdr:colOff>114300</xdr:colOff>
      <xdr:row>99</xdr:row>
      <xdr:rowOff>88265</xdr:rowOff>
    </xdr:to>
    <xdr:sp macro="" textlink="">
      <xdr:nvSpPr>
        <xdr:cNvPr id="918" name="フローチャート: 判断 917">
          <a:extLst>
            <a:ext uri="{FF2B5EF4-FFF2-40B4-BE49-F238E27FC236}">
              <a16:creationId xmlns="" xmlns:a16="http://schemas.microsoft.com/office/drawing/2014/main" id="{00000000-0008-0000-0600-000096030000}"/>
            </a:ext>
          </a:extLst>
        </xdr:cNvPr>
        <xdr:cNvSpPr/>
      </xdr:nvSpPr>
      <xdr:spPr>
        <a:xfrm>
          <a:off x="19900900"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171450</xdr:colOff>
      <xdr:row>99</xdr:row>
      <xdr:rowOff>44450</xdr:rowOff>
    </xdr:to>
    <xdr:cxnSp macro="">
      <xdr:nvCxnSpPr>
        <xdr:cNvPr id="919" name="直線コネクタ 918">
          <a:extLst>
            <a:ext uri="{FF2B5EF4-FFF2-40B4-BE49-F238E27FC236}">
              <a16:creationId xmlns="" xmlns:a16="http://schemas.microsoft.com/office/drawing/2014/main" id="{00000000-0008-0000-0600-000097030000}"/>
            </a:ext>
          </a:extLst>
        </xdr:cNvPr>
        <xdr:cNvCxnSpPr/>
      </xdr:nvCxnSpPr>
      <xdr:spPr>
        <a:xfrm>
          <a:off x="18395950" y="166751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156845</xdr:rowOff>
    </xdr:from>
    <xdr:to>
      <xdr:col>112</xdr:col>
      <xdr:colOff>38100</xdr:colOff>
      <xdr:row>99</xdr:row>
      <xdr:rowOff>86995</xdr:rowOff>
    </xdr:to>
    <xdr:sp macro="" textlink="">
      <xdr:nvSpPr>
        <xdr:cNvPr id="920" name="フローチャート: 判断 919">
          <a:extLst>
            <a:ext uri="{FF2B5EF4-FFF2-40B4-BE49-F238E27FC236}">
              <a16:creationId xmlns="" xmlns:a16="http://schemas.microsoft.com/office/drawing/2014/main" id="{00000000-0008-0000-0600-000098030000}"/>
            </a:ext>
          </a:extLst>
        </xdr:cNvPr>
        <xdr:cNvSpPr/>
      </xdr:nvSpPr>
      <xdr:spPr>
        <a:xfrm>
          <a:off x="19157950" y="16616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103505</xdr:rowOff>
    </xdr:from>
    <xdr:ext cx="306705" cy="259080"/>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19051905" y="16391255"/>
          <a:ext cx="306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 xmlns:a16="http://schemas.microsoft.com/office/drawing/2014/main" id="{00000000-0008-0000-0600-00009A030000}"/>
            </a:ext>
          </a:extLst>
        </xdr:cNvPr>
        <xdr:cNvCxnSpPr/>
      </xdr:nvCxnSpPr>
      <xdr:spPr>
        <a:xfrm>
          <a:off x="17602200" y="166751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156845</xdr:rowOff>
    </xdr:from>
    <xdr:to>
      <xdr:col>107</xdr:col>
      <xdr:colOff>101600</xdr:colOff>
      <xdr:row>99</xdr:row>
      <xdr:rowOff>86995</xdr:rowOff>
    </xdr:to>
    <xdr:sp macro="" textlink="">
      <xdr:nvSpPr>
        <xdr:cNvPr id="923" name="フローチャート: 判断 922">
          <a:extLst>
            <a:ext uri="{FF2B5EF4-FFF2-40B4-BE49-F238E27FC236}">
              <a16:creationId xmlns="" xmlns:a16="http://schemas.microsoft.com/office/drawing/2014/main" id="{00000000-0008-0000-0600-00009B030000}"/>
            </a:ext>
          </a:extLst>
        </xdr:cNvPr>
        <xdr:cNvSpPr/>
      </xdr:nvSpPr>
      <xdr:spPr>
        <a:xfrm>
          <a:off x="1834515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103505</xdr:rowOff>
    </xdr:from>
    <xdr:ext cx="313690" cy="259080"/>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18258155" y="163912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 xmlns:a16="http://schemas.microsoft.com/office/drawing/2014/main" id="{00000000-0008-0000-0600-00009D030000}"/>
            </a:ext>
          </a:extLst>
        </xdr:cNvPr>
        <xdr:cNvCxnSpPr/>
      </xdr:nvCxnSpPr>
      <xdr:spPr>
        <a:xfrm>
          <a:off x="16802100" y="166751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157480</xdr:rowOff>
    </xdr:from>
    <xdr:to>
      <xdr:col>102</xdr:col>
      <xdr:colOff>165100</xdr:colOff>
      <xdr:row>99</xdr:row>
      <xdr:rowOff>87630</xdr:rowOff>
    </xdr:to>
    <xdr:sp macro="" textlink="">
      <xdr:nvSpPr>
        <xdr:cNvPr id="926" name="フローチャート: 判断 925">
          <a:extLst>
            <a:ext uri="{FF2B5EF4-FFF2-40B4-BE49-F238E27FC236}">
              <a16:creationId xmlns="" xmlns:a16="http://schemas.microsoft.com/office/drawing/2014/main" id="{00000000-0008-0000-0600-00009E030000}"/>
            </a:ext>
          </a:extLst>
        </xdr:cNvPr>
        <xdr:cNvSpPr/>
      </xdr:nvSpPr>
      <xdr:spPr>
        <a:xfrm>
          <a:off x="175514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104140</xdr:rowOff>
    </xdr:from>
    <xdr:ext cx="313690" cy="259080"/>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17464405" y="163918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158115</xdr:rowOff>
    </xdr:from>
    <xdr:to>
      <xdr:col>98</xdr:col>
      <xdr:colOff>38100</xdr:colOff>
      <xdr:row>99</xdr:row>
      <xdr:rowOff>88265</xdr:rowOff>
    </xdr:to>
    <xdr:sp macro="" textlink="">
      <xdr:nvSpPr>
        <xdr:cNvPr id="928" name="フローチャート: 判断 927">
          <a:extLst>
            <a:ext uri="{FF2B5EF4-FFF2-40B4-BE49-F238E27FC236}">
              <a16:creationId xmlns="" xmlns:a16="http://schemas.microsoft.com/office/drawing/2014/main" id="{00000000-0008-0000-0600-0000A0030000}"/>
            </a:ext>
          </a:extLst>
        </xdr:cNvPr>
        <xdr:cNvSpPr/>
      </xdr:nvSpPr>
      <xdr:spPr>
        <a:xfrm>
          <a:off x="16757650" y="166173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104775</xdr:rowOff>
    </xdr:from>
    <xdr:ext cx="306705" cy="259080"/>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16651605" y="16392525"/>
          <a:ext cx="306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30" name="テキスト ボックス 929">
          <a:extLst>
            <a:ext uri="{FF2B5EF4-FFF2-40B4-BE49-F238E27FC236}">
              <a16:creationId xmlns="" xmlns:a16="http://schemas.microsoft.com/office/drawing/2014/main" id="{00000000-0008-0000-0600-0000A2030000}"/>
            </a:ext>
          </a:extLst>
        </xdr:cNvPr>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5015" cy="259080"/>
    <xdr:sp macro="" textlink="">
      <xdr:nvSpPr>
        <xdr:cNvPr id="932" name="テキスト ボックス 931">
          <a:extLst>
            <a:ext uri="{FF2B5EF4-FFF2-40B4-BE49-F238E27FC236}">
              <a16:creationId xmlns="" xmlns:a16="http://schemas.microsoft.com/office/drawing/2014/main" id="{00000000-0008-0000-0600-0000A4030000}"/>
            </a:ext>
          </a:extLst>
        </xdr:cNvPr>
        <xdr:cNvSpPr txBox="1"/>
      </xdr:nvSpPr>
      <xdr:spPr>
        <a:xfrm>
          <a:off x="182245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34" name="テキスト ボックス 933">
          <a:extLst>
            <a:ext uri="{FF2B5EF4-FFF2-40B4-BE49-F238E27FC236}">
              <a16:creationId xmlns="" xmlns:a16="http://schemas.microsoft.com/office/drawing/2014/main" id="{00000000-0008-0000-0600-0000A6030000}"/>
            </a:ext>
          </a:extLst>
        </xdr:cNvPr>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 xmlns:a16="http://schemas.microsoft.com/office/drawing/2014/main" id="{00000000-0008-0000-0600-0000A7030000}"/>
            </a:ext>
          </a:extLst>
        </xdr:cNvPr>
        <xdr:cNvSpPr/>
      </xdr:nvSpPr>
      <xdr:spPr>
        <a:xfrm>
          <a:off x="199009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136525</xdr:rowOff>
    </xdr:from>
    <xdr:ext cx="249555" cy="258445"/>
    <xdr:sp macro="" textlink="">
      <xdr:nvSpPr>
        <xdr:cNvPr id="936" name="前年度繰上充用金該当値テキスト">
          <a:extLst>
            <a:ext uri="{FF2B5EF4-FFF2-40B4-BE49-F238E27FC236}">
              <a16:creationId xmlns="" xmlns:a16="http://schemas.microsoft.com/office/drawing/2014/main" id="{00000000-0008-0000-0600-0000A8030000}"/>
            </a:ext>
          </a:extLst>
        </xdr:cNvPr>
        <xdr:cNvSpPr txBox="1"/>
      </xdr:nvSpPr>
      <xdr:spPr>
        <a:xfrm>
          <a:off x="20002500" y="165957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 xmlns:a16="http://schemas.microsoft.com/office/drawing/2014/main" id="{00000000-0008-0000-0600-0000A9030000}"/>
            </a:ext>
          </a:extLst>
        </xdr:cNvPr>
        <xdr:cNvSpPr/>
      </xdr:nvSpPr>
      <xdr:spPr>
        <a:xfrm>
          <a:off x="19157950" y="1662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2570" cy="252095"/>
    <xdr:sp macro="" textlink="">
      <xdr:nvSpPr>
        <xdr:cNvPr id="938" name="テキスト ボックス 937">
          <a:extLst>
            <a:ext uri="{FF2B5EF4-FFF2-40B4-BE49-F238E27FC236}">
              <a16:creationId xmlns="" xmlns:a16="http://schemas.microsoft.com/office/drawing/2014/main" id="{00000000-0008-0000-0600-0000AA030000}"/>
            </a:ext>
          </a:extLst>
        </xdr:cNvPr>
        <xdr:cNvSpPr txBox="1"/>
      </xdr:nvSpPr>
      <xdr:spPr>
        <a:xfrm>
          <a:off x="19084290" y="167170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 xmlns:a16="http://schemas.microsoft.com/office/drawing/2014/main" id="{00000000-0008-0000-0600-0000AB030000}"/>
            </a:ext>
          </a:extLst>
        </xdr:cNvPr>
        <xdr:cNvSpPr/>
      </xdr:nvSpPr>
      <xdr:spPr>
        <a:xfrm>
          <a:off x="1834515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2570" cy="252095"/>
    <xdr:sp macro="" textlink="">
      <xdr:nvSpPr>
        <xdr:cNvPr id="940" name="テキスト ボックス 939">
          <a:extLst>
            <a:ext uri="{FF2B5EF4-FFF2-40B4-BE49-F238E27FC236}">
              <a16:creationId xmlns="" xmlns:a16="http://schemas.microsoft.com/office/drawing/2014/main" id="{00000000-0008-0000-0600-0000AC030000}"/>
            </a:ext>
          </a:extLst>
        </xdr:cNvPr>
        <xdr:cNvSpPr txBox="1"/>
      </xdr:nvSpPr>
      <xdr:spPr>
        <a:xfrm>
          <a:off x="18290540" y="167170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 xmlns:a16="http://schemas.microsoft.com/office/drawing/2014/main" id="{00000000-0008-0000-0600-0000AD030000}"/>
            </a:ext>
          </a:extLst>
        </xdr:cNvPr>
        <xdr:cNvSpPr/>
      </xdr:nvSpPr>
      <xdr:spPr>
        <a:xfrm>
          <a:off x="175514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99</xdr:row>
      <xdr:rowOff>86360</xdr:rowOff>
    </xdr:from>
    <xdr:ext cx="249555" cy="252095"/>
    <xdr:sp macro="" textlink="">
      <xdr:nvSpPr>
        <xdr:cNvPr id="942" name="テキスト ボックス 941">
          <a:extLst>
            <a:ext uri="{FF2B5EF4-FFF2-40B4-BE49-F238E27FC236}">
              <a16:creationId xmlns="" xmlns:a16="http://schemas.microsoft.com/office/drawing/2014/main" id="{00000000-0008-0000-0600-0000AE030000}"/>
            </a:ext>
          </a:extLst>
        </xdr:cNvPr>
        <xdr:cNvSpPr txBox="1"/>
      </xdr:nvSpPr>
      <xdr:spPr>
        <a:xfrm>
          <a:off x="17487900" y="167170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 xmlns:a16="http://schemas.microsoft.com/office/drawing/2014/main" id="{00000000-0008-0000-0600-0000AF030000}"/>
            </a:ext>
          </a:extLst>
        </xdr:cNvPr>
        <xdr:cNvSpPr/>
      </xdr:nvSpPr>
      <xdr:spPr>
        <a:xfrm>
          <a:off x="16757650" y="1662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2570" cy="252095"/>
    <xdr:sp macro="" textlink="">
      <xdr:nvSpPr>
        <xdr:cNvPr id="944" name="テキスト ボックス 943">
          <a:extLst>
            <a:ext uri="{FF2B5EF4-FFF2-40B4-BE49-F238E27FC236}">
              <a16:creationId xmlns="" xmlns:a16="http://schemas.microsoft.com/office/drawing/2014/main" id="{00000000-0008-0000-0600-0000B0030000}"/>
            </a:ext>
          </a:extLst>
        </xdr:cNvPr>
        <xdr:cNvSpPr txBox="1"/>
      </xdr:nvSpPr>
      <xdr:spPr>
        <a:xfrm>
          <a:off x="16683990" y="16717010"/>
          <a:ext cx="242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 xmlns:a16="http://schemas.microsoft.com/office/drawing/2014/main" id="{00000000-0008-0000-0600-0000B1030000}"/>
            </a:ext>
          </a:extLst>
        </xdr:cNvPr>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 xmlns:a16="http://schemas.microsoft.com/office/drawing/2014/main" id="{00000000-0008-0000-0600-0000B2030000}"/>
            </a:ext>
          </a:extLst>
        </xdr:cNvPr>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 xmlns:a16="http://schemas.microsoft.com/office/drawing/2014/main" id="{00000000-0008-0000-0600-0000B3030000}"/>
            </a:ext>
          </a:extLst>
        </xdr:cNvPr>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歳出決算総額は、住民一人あたり643,699円となっており、類似団体と比べると、ほぼ平均あるいは低い水準となっている。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普通建設事業は前年度と比較して▲46,916ポイントの減となっており、主な要因は、新規整備事業の新生涯学習センター建設事業及び久留米・うきは工業用地公共施設整備が令和元年度で完了したことによる。</a:t>
          </a:r>
          <a:endParaRPr kumimoji="1" lang="en-US" altLang="ja-JP" sz="1300">
            <a:latin typeface="ＭＳ Ｐゴシック"/>
            <a:ea typeface="ＭＳ Ｐゴシック"/>
          </a:endParaRPr>
        </a:p>
        <a:p>
          <a:r>
            <a:rPr kumimoji="1" lang="ja-JP" altLang="en-US" sz="1300">
              <a:latin typeface="ＭＳ Ｐゴシック"/>
              <a:ea typeface="ＭＳ Ｐゴシック"/>
            </a:rPr>
            <a:t>また、高齢化率の増加、障がい者自立支援事業所の増加等に伴い扶助費は増加傾向にあるため、各種経費の見直しに努める。</a:t>
          </a:r>
          <a:endParaRPr kumimoji="1" lang="en-US" altLang="ja-JP" sz="1300">
            <a:latin typeface="ＭＳ Ｐゴシック"/>
            <a:ea typeface="ＭＳ Ｐゴシック"/>
          </a:endParaRPr>
        </a:p>
        <a:p>
          <a:r>
            <a:rPr kumimoji="1" lang="ja-JP" altLang="en-US" sz="1300">
              <a:latin typeface="ＭＳ Ｐゴシック"/>
              <a:ea typeface="ＭＳ Ｐゴシック"/>
            </a:rPr>
            <a:t>繰出金の減少要因は、令和２年度から下水道事業及び簡易水道事業が公営企業会計（法適）へ移行したことにより、これまでの繰出金から補助費等へと移ったためである。</a:t>
          </a:r>
        </a:p>
        <a:p>
          <a:r>
            <a:rPr kumimoji="1" lang="ja-JP" altLang="en-US" sz="1300">
              <a:latin typeface="ＭＳ Ｐゴシック"/>
              <a:ea typeface="ＭＳ Ｐゴシック"/>
            </a:rPr>
            <a:t>補助費等は上記公営企業会計（法適）のほか、特別定額給費金（新型コロナウイルス感染症対策）の影響で前年度比133,528ポイントの増となった。</a:t>
          </a:r>
        </a:p>
        <a:p>
          <a:r>
            <a:rPr kumimoji="1" lang="ja-JP" altLang="en-US" sz="1300">
              <a:latin typeface="ＭＳ Ｐゴシック"/>
              <a:ea typeface="ＭＳ Ｐゴシック"/>
            </a:rPr>
            <a:t>人件費、物件費及び補助費については、類似団体より低くなっているが、今後とも業務の見直し、経費の適正化に努めていく。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73025</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577850" y="127000"/>
          <a:ext cx="114236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17780</xdr:rowOff>
    </xdr:from>
    <xdr:to>
      <xdr:col>120</xdr:col>
      <xdr:colOff>114300</xdr:colOff>
      <xdr:row>4</xdr:row>
      <xdr:rowOff>60325</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7145000" y="189230"/>
          <a:ext cx="3543300" cy="5454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41910</xdr:rowOff>
    </xdr:from>
    <xdr:to>
      <xdr:col>120</xdr:col>
      <xdr:colOff>88900</xdr:colOff>
      <xdr:row>4</xdr:row>
      <xdr:rowOff>36830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7164050" y="213360"/>
          <a:ext cx="349885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67310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7189450" y="238760"/>
          <a:ext cx="3441700" cy="43561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福岡県うきは市</a:t>
          </a:r>
        </a:p>
      </xdr:txBody>
    </xdr:sp>
    <xdr:clientData/>
  </xdr:twoCellAnchor>
  <xdr:twoCellAnchor>
    <xdr:from>
      <xdr:col>85</xdr:col>
      <xdr:colOff>63500</xdr:colOff>
      <xdr:row>1</xdr:row>
      <xdr:rowOff>17780</xdr:rowOff>
    </xdr:from>
    <xdr:to>
      <xdr:col>99</xdr:col>
      <xdr:colOff>57150</xdr:colOff>
      <xdr:row>4</xdr:row>
      <xdr:rowOff>60325</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4636750" y="189230"/>
          <a:ext cx="2393950" cy="5454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41910</xdr:rowOff>
    </xdr:from>
    <xdr:to>
      <xdr:col>99</xdr:col>
      <xdr:colOff>38100</xdr:colOff>
      <xdr:row>4</xdr:row>
      <xdr:rowOff>36830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4662150" y="213360"/>
          <a:ext cx="2349500" cy="4978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67310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4687550" y="238760"/>
          <a:ext cx="2292350" cy="44831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30480</xdr:rowOff>
    </xdr:from>
    <xdr:to>
      <xdr:col>57</xdr:col>
      <xdr:colOff>0</xdr:colOff>
      <xdr:row>15</xdr:row>
      <xdr:rowOff>91440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685800" y="872490"/>
          <a:ext cx="9086850" cy="173736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60325</xdr:rowOff>
    </xdr:from>
    <xdr:to>
      <xdr:col>12</xdr:col>
      <xdr:colOff>0</xdr:colOff>
      <xdr:row>15</xdr:row>
      <xdr:rowOff>60325</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12800" y="90233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60325</xdr:rowOff>
    </xdr:from>
    <xdr:to>
      <xdr:col>19</xdr:col>
      <xdr:colOff>25400</xdr:colOff>
      <xdr:row>15</xdr:row>
      <xdr:rowOff>60325</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012950" y="90233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28,916
28,613
117.46
19,427,564
18,613,203
690,465
8,780,627
12,500,974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60325</xdr:rowOff>
    </xdr:from>
    <xdr:to>
      <xdr:col>26</xdr:col>
      <xdr:colOff>127000</xdr:colOff>
      <xdr:row>15</xdr:row>
      <xdr:rowOff>60325</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213100" y="90233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78740</xdr:rowOff>
    </xdr:from>
    <xdr:to>
      <xdr:col>37</xdr:col>
      <xdr:colOff>63500</xdr:colOff>
      <xdr:row>10</xdr:row>
      <xdr:rowOff>158750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4584700" y="920750"/>
          <a:ext cx="18224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78740</xdr:rowOff>
    </xdr:from>
    <xdr:to>
      <xdr:col>44</xdr:col>
      <xdr:colOff>0</xdr:colOff>
      <xdr:row>10</xdr:row>
      <xdr:rowOff>158750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6407150" y="920750"/>
          <a:ext cx="11366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91440</xdr:rowOff>
    </xdr:from>
    <xdr:to>
      <xdr:col>47</xdr:col>
      <xdr:colOff>127000</xdr:colOff>
      <xdr:row>11</xdr:row>
      <xdr:rowOff>5715</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7607300" y="933450"/>
          <a:ext cx="577850" cy="920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114935</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4584700" y="1680210"/>
          <a:ext cx="1822450" cy="6178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114935</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6470650" y="1680210"/>
          <a:ext cx="3429000" cy="6178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30480</xdr:rowOff>
    </xdr:from>
    <xdr:to>
      <xdr:col>66</xdr:col>
      <xdr:colOff>25400</xdr:colOff>
      <xdr:row>11</xdr:row>
      <xdr:rowOff>140335</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9969500" y="872490"/>
          <a:ext cx="1371600" cy="11156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91440</xdr:rowOff>
    </xdr:from>
    <xdr:to>
      <xdr:col>67</xdr:col>
      <xdr:colOff>31750</xdr:colOff>
      <xdr:row>7</xdr:row>
      <xdr:rowOff>5715</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0210800" y="933450"/>
          <a:ext cx="13081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17780</xdr:rowOff>
    </xdr:from>
    <xdr:to>
      <xdr:col>67</xdr:col>
      <xdr:colOff>31750</xdr:colOff>
      <xdr:row>8</xdr:row>
      <xdr:rowOff>96520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0210800" y="1195070"/>
          <a:ext cx="13081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121920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0210800" y="1518285"/>
          <a:ext cx="1308100" cy="619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36830</xdr:rowOff>
    </xdr:from>
    <xdr:to>
      <xdr:col>59</xdr:col>
      <xdr:colOff>127000</xdr:colOff>
      <xdr:row>6</xdr:row>
      <xdr:rowOff>36830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0052050" y="104648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151130</xdr:rowOff>
    </xdr:from>
    <xdr:to>
      <xdr:col>59</xdr:col>
      <xdr:colOff>73025</xdr:colOff>
      <xdr:row>6</xdr:row>
      <xdr:rowOff>85090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0106025" y="9931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78740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0106025" y="1256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146050</xdr:rowOff>
    </xdr:from>
    <xdr:to>
      <xdr:col>59</xdr:col>
      <xdr:colOff>17780</xdr:colOff>
      <xdr:row>9</xdr:row>
      <xdr:rowOff>114935</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0133330" y="149098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146050</xdr:rowOff>
    </xdr:from>
    <xdr:to>
      <xdr:col>59</xdr:col>
      <xdr:colOff>107950</xdr:colOff>
      <xdr:row>8</xdr:row>
      <xdr:rowOff>146050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0071100" y="14909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45720</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0133330" y="1725930"/>
          <a:ext cx="0" cy="13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17780</xdr:rowOff>
    </xdr:from>
    <xdr:to>
      <xdr:col>59</xdr:col>
      <xdr:colOff>107950</xdr:colOff>
      <xdr:row>11</xdr:row>
      <xdr:rowOff>17780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0071100" y="18656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109220</xdr:rowOff>
    </xdr:from>
    <xdr:ext cx="8896350" cy="24447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41350" y="2795270"/>
          <a:ext cx="889635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85090</xdr:rowOff>
    </xdr:from>
    <xdr:ext cx="6046470" cy="241300"/>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41350" y="3106420"/>
          <a:ext cx="60464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60325</xdr:rowOff>
    </xdr:from>
    <xdr:ext cx="8231505" cy="247650"/>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41350" y="3416935"/>
          <a:ext cx="82315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54610</xdr:rowOff>
    </xdr:from>
    <xdr:to>
      <xdr:col>28</xdr:col>
      <xdr:colOff>114300</xdr:colOff>
      <xdr:row>25</xdr:row>
      <xdr:rowOff>30480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685800" y="39141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54610</xdr:rowOff>
    </xdr:from>
    <xdr:to>
      <xdr:col>12</xdr:col>
      <xdr:colOff>127000</xdr:colOff>
      <xdr:row>26</xdr:row>
      <xdr:rowOff>133350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128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85090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128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54610</xdr:rowOff>
    </xdr:from>
    <xdr:to>
      <xdr:col>18</xdr:col>
      <xdr:colOff>0</xdr:colOff>
      <xdr:row>26</xdr:row>
      <xdr:rowOff>133350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7145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85090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7145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54610</xdr:rowOff>
    </xdr:from>
    <xdr:to>
      <xdr:col>24</xdr:col>
      <xdr:colOff>0</xdr:colOff>
      <xdr:row>26</xdr:row>
      <xdr:rowOff>133350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27432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85090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27432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24130</xdr:rowOff>
    </xdr:from>
    <xdr:to>
      <xdr:col>28</xdr:col>
      <xdr:colOff>114300</xdr:colOff>
      <xdr:row>41</xdr:row>
      <xdr:rowOff>78740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685800" y="47218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2900" cy="215265"/>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666750" y="4535805"/>
          <a:ext cx="3429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78740</xdr:rowOff>
    </xdr:from>
    <xdr:to>
      <xdr:col>28</xdr:col>
      <xdr:colOff>114300</xdr:colOff>
      <xdr:row>41</xdr:row>
      <xdr:rowOff>78740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685800" y="6955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106680</xdr:rowOff>
    </xdr:from>
    <xdr:ext cx="241935" cy="241300"/>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474980" y="6816090"/>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41910</xdr:rowOff>
    </xdr:from>
    <xdr:to>
      <xdr:col>28</xdr:col>
      <xdr:colOff>114300</xdr:colOff>
      <xdr:row>39</xdr:row>
      <xdr:rowOff>41910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685800" y="6583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71120</xdr:rowOff>
    </xdr:from>
    <xdr:ext cx="460375" cy="241300"/>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75590" y="6445250"/>
          <a:ext cx="4603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34290</xdr:rowOff>
    </xdr:from>
    <xdr:ext cx="460375" cy="241300"/>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75590" y="6073140"/>
          <a:ext cx="4603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133350</xdr:rowOff>
    </xdr:from>
    <xdr:to>
      <xdr:col>28</xdr:col>
      <xdr:colOff>114300</xdr:colOff>
      <xdr:row>34</xdr:row>
      <xdr:rowOff>133350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685800" y="58369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161925</xdr:rowOff>
    </xdr:from>
    <xdr:ext cx="460375" cy="241300"/>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75590" y="5697855"/>
          <a:ext cx="4603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96520</xdr:rowOff>
    </xdr:from>
    <xdr:to>
      <xdr:col>28</xdr:col>
      <xdr:colOff>114300</xdr:colOff>
      <xdr:row>32</xdr:row>
      <xdr:rowOff>96520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685800" y="5464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125730</xdr:rowOff>
    </xdr:from>
    <xdr:ext cx="460375" cy="241300"/>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75590" y="5326380"/>
          <a:ext cx="4603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60325</xdr:rowOff>
    </xdr:from>
    <xdr:to>
      <xdr:col>28</xdr:col>
      <xdr:colOff>114300</xdr:colOff>
      <xdr:row>30</xdr:row>
      <xdr:rowOff>60325</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685800" y="5093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88900</xdr:rowOff>
    </xdr:from>
    <xdr:ext cx="531495" cy="24066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11455" y="495427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28</xdr:row>
      <xdr:rowOff>24130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6858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52070</xdr:rowOff>
    </xdr:from>
    <xdr:ext cx="531495" cy="241300"/>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11455" y="458216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24130</xdr:rowOff>
    </xdr:from>
    <xdr:to>
      <xdr:col>28</xdr:col>
      <xdr:colOff>114300</xdr:colOff>
      <xdr:row>41</xdr:row>
      <xdr:rowOff>78740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685800" y="47218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20955</xdr:rowOff>
    </xdr:from>
    <xdr:to>
      <xdr:col>24</xdr:col>
      <xdr:colOff>62865</xdr:colOff>
      <xdr:row>38</xdr:row>
      <xdr:rowOff>15240</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176395" y="5221605"/>
          <a:ext cx="127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17780</xdr:rowOff>
    </xdr:from>
    <xdr:ext cx="469900" cy="24320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229100" y="6391910"/>
          <a:ext cx="469900"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15240</xdr:rowOff>
    </xdr:from>
    <xdr:to>
      <xdr:col>24</xdr:col>
      <xdr:colOff>152400</xdr:colOff>
      <xdr:row>38</xdr:row>
      <xdr:rowOff>15240</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108450" y="6389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134620</xdr:rowOff>
    </xdr:from>
    <xdr:ext cx="469900" cy="24828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229100" y="499999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9,315</a:t>
          </a:r>
          <a:endParaRPr kumimoji="1" lang="ja-JP" altLang="en-US" sz="1000" b="1">
            <a:latin typeface="ＭＳ Ｐゴシック"/>
          </a:endParaRPr>
        </a:p>
      </xdr:txBody>
    </xdr:sp>
    <xdr:clientData/>
  </xdr:oneCellAnchor>
  <xdr:twoCellAnchor>
    <xdr:from>
      <xdr:col>23</xdr:col>
      <xdr:colOff>165100</xdr:colOff>
      <xdr:row>31</xdr:row>
      <xdr:rowOff>20955</xdr:rowOff>
    </xdr:from>
    <xdr:to>
      <xdr:col>24</xdr:col>
      <xdr:colOff>152400</xdr:colOff>
      <xdr:row>31</xdr:row>
      <xdr:rowOff>20955</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108450" y="52216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36</xdr:row>
      <xdr:rowOff>93345</xdr:rowOff>
    </xdr:from>
    <xdr:to>
      <xdr:col>24</xdr:col>
      <xdr:colOff>63500</xdr:colOff>
      <xdr:row>36</xdr:row>
      <xdr:rowOff>113665</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a:off x="3429000" y="6132195"/>
          <a:ext cx="7493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142240</xdr:rowOff>
    </xdr:from>
    <xdr:ext cx="469900" cy="241300"/>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229100" y="5845810"/>
          <a:ext cx="469900"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120015</xdr:rowOff>
    </xdr:from>
    <xdr:to>
      <xdr:col>24</xdr:col>
      <xdr:colOff>114300</xdr:colOff>
      <xdr:row>36</xdr:row>
      <xdr:rowOff>53340</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127500" y="59912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93345</xdr:rowOff>
    </xdr:from>
    <xdr:to>
      <xdr:col>19</xdr:col>
      <xdr:colOff>171450</xdr:colOff>
      <xdr:row>36</xdr:row>
      <xdr:rowOff>105410</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flipV="1">
          <a:off x="2622550" y="6132195"/>
          <a:ext cx="8064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82550</xdr:rowOff>
    </xdr:from>
    <xdr:to>
      <xdr:col>20</xdr:col>
      <xdr:colOff>38100</xdr:colOff>
      <xdr:row>36</xdr:row>
      <xdr:rowOff>16510</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384550" y="59537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31750</xdr:rowOff>
    </xdr:from>
    <xdr:ext cx="469900" cy="24066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219450" y="5735320"/>
          <a:ext cx="4699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2540</xdr:rowOff>
    </xdr:from>
    <xdr:to>
      <xdr:col>15</xdr:col>
      <xdr:colOff>50800</xdr:colOff>
      <xdr:row>36</xdr:row>
      <xdr:rowOff>105410</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a:off x="1828800" y="6041390"/>
          <a:ext cx="79375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77470</xdr:rowOff>
    </xdr:from>
    <xdr:to>
      <xdr:col>15</xdr:col>
      <xdr:colOff>101600</xdr:colOff>
      <xdr:row>36</xdr:row>
      <xdr:rowOff>11430</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57175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26670</xdr:rowOff>
    </xdr:from>
    <xdr:ext cx="469900" cy="247650"/>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406650" y="573024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36</xdr:row>
      <xdr:rowOff>2540</xdr:rowOff>
    </xdr:from>
    <xdr:to>
      <xdr:col>10</xdr:col>
      <xdr:colOff>114300</xdr:colOff>
      <xdr:row>36</xdr:row>
      <xdr:rowOff>105410</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028700" y="6041390"/>
          <a:ext cx="8001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82550</xdr:rowOff>
    </xdr:from>
    <xdr:to>
      <xdr:col>10</xdr:col>
      <xdr:colOff>165100</xdr:colOff>
      <xdr:row>36</xdr:row>
      <xdr:rowOff>16510</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778000" y="595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31750</xdr:rowOff>
    </xdr:from>
    <xdr:ext cx="469900" cy="24066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612900" y="5735320"/>
          <a:ext cx="4699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88900</xdr:rowOff>
    </xdr:from>
    <xdr:to>
      <xdr:col>6</xdr:col>
      <xdr:colOff>38100</xdr:colOff>
      <xdr:row>36</xdr:row>
      <xdr:rowOff>21590</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984250" y="596011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38100</xdr:rowOff>
    </xdr:from>
    <xdr:ext cx="469900" cy="24701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19150" y="5741670"/>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76200</xdr:rowOff>
    </xdr:from>
    <xdr:ext cx="762000" cy="24701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0068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76200</xdr:rowOff>
    </xdr:from>
    <xdr:ext cx="762000" cy="24701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2575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76200</xdr:rowOff>
    </xdr:from>
    <xdr:ext cx="755015" cy="24701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451100" y="69532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76200</xdr:rowOff>
    </xdr:from>
    <xdr:ext cx="762000" cy="24701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6573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76200</xdr:rowOff>
    </xdr:from>
    <xdr:ext cx="762000" cy="24701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8572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64770</xdr:rowOff>
    </xdr:from>
    <xdr:to>
      <xdr:col>24</xdr:col>
      <xdr:colOff>114300</xdr:colOff>
      <xdr:row>36</xdr:row>
      <xdr:rowOff>162560</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127500" y="6103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43815</xdr:rowOff>
    </xdr:from>
    <xdr:ext cx="469900" cy="247650"/>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229100" y="608266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43815</xdr:rowOff>
    </xdr:from>
    <xdr:to>
      <xdr:col>20</xdr:col>
      <xdr:colOff>38100</xdr:colOff>
      <xdr:row>36</xdr:row>
      <xdr:rowOff>141605</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384550" y="608266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132715</xdr:rowOff>
    </xdr:from>
    <xdr:ext cx="469900" cy="24701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219450" y="6171565"/>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56515</xdr:rowOff>
    </xdr:from>
    <xdr:to>
      <xdr:col>15</xdr:col>
      <xdr:colOff>101600</xdr:colOff>
      <xdr:row>36</xdr:row>
      <xdr:rowOff>153035</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571750" y="609536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145415</xdr:rowOff>
    </xdr:from>
    <xdr:ext cx="469900" cy="241300"/>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406650" y="6184265"/>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117475</xdr:rowOff>
    </xdr:from>
    <xdr:to>
      <xdr:col>10</xdr:col>
      <xdr:colOff>165100</xdr:colOff>
      <xdr:row>36</xdr:row>
      <xdr:rowOff>50800</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778000" y="59886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41910</xdr:rowOff>
    </xdr:from>
    <xdr:ext cx="469900" cy="247650"/>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612900" y="608076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56515</xdr:rowOff>
    </xdr:from>
    <xdr:to>
      <xdr:col>6</xdr:col>
      <xdr:colOff>38100</xdr:colOff>
      <xdr:row>36</xdr:row>
      <xdr:rowOff>153035</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984250" y="6095365"/>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146050</xdr:rowOff>
    </xdr:from>
    <xdr:ext cx="469900" cy="245110"/>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19150" y="6184900"/>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54610</xdr:rowOff>
    </xdr:from>
    <xdr:to>
      <xdr:col>28</xdr:col>
      <xdr:colOff>114300</xdr:colOff>
      <xdr:row>45</xdr:row>
      <xdr:rowOff>30480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685800" y="72669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54610</xdr:rowOff>
    </xdr:from>
    <xdr:to>
      <xdr:col>12</xdr:col>
      <xdr:colOff>127000</xdr:colOff>
      <xdr:row>46</xdr:row>
      <xdr:rowOff>133350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128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85090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128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54610</xdr:rowOff>
    </xdr:from>
    <xdr:to>
      <xdr:col>18</xdr:col>
      <xdr:colOff>0</xdr:colOff>
      <xdr:row>46</xdr:row>
      <xdr:rowOff>133350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7145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85090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7145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54610</xdr:rowOff>
    </xdr:from>
    <xdr:to>
      <xdr:col>24</xdr:col>
      <xdr:colOff>0</xdr:colOff>
      <xdr:row>46</xdr:row>
      <xdr:rowOff>133350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27432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85090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27432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152,627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24130</xdr:rowOff>
    </xdr:from>
    <xdr:to>
      <xdr:col>28</xdr:col>
      <xdr:colOff>114300</xdr:colOff>
      <xdr:row>61</xdr:row>
      <xdr:rowOff>78740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685800" y="80746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2900" cy="215265"/>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666750" y="7888605"/>
          <a:ext cx="3429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78740</xdr:rowOff>
    </xdr:from>
    <xdr:to>
      <xdr:col>28</xdr:col>
      <xdr:colOff>114300</xdr:colOff>
      <xdr:row>61</xdr:row>
      <xdr:rowOff>78740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685800" y="10308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94615</xdr:rowOff>
    </xdr:from>
    <xdr:to>
      <xdr:col>28</xdr:col>
      <xdr:colOff>114300</xdr:colOff>
      <xdr:row>59</xdr:row>
      <xdr:rowOff>94615</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685800" y="9989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123190</xdr:rowOff>
    </xdr:from>
    <xdr:ext cx="241935" cy="241300"/>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474980" y="9850120"/>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109855</xdr:rowOff>
    </xdr:from>
    <xdr:to>
      <xdr:col>28</xdr:col>
      <xdr:colOff>114300</xdr:colOff>
      <xdr:row>57</xdr:row>
      <xdr:rowOff>109855</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685800" y="96691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137795</xdr:rowOff>
    </xdr:from>
    <xdr:ext cx="595630" cy="24447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370" y="952944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126365</xdr:rowOff>
    </xdr:from>
    <xdr:to>
      <xdr:col>28</xdr:col>
      <xdr:colOff>114300</xdr:colOff>
      <xdr:row>55</xdr:row>
      <xdr:rowOff>126365</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685800" y="9350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153035</xdr:rowOff>
    </xdr:from>
    <xdr:ext cx="595630" cy="24701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370" y="9209405"/>
          <a:ext cx="5956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141605</xdr:rowOff>
    </xdr:from>
    <xdr:to>
      <xdr:col>28</xdr:col>
      <xdr:colOff>114300</xdr:colOff>
      <xdr:row>53</xdr:row>
      <xdr:rowOff>141605</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685800" y="9030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95630" cy="247650"/>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370" y="8894445"/>
          <a:ext cx="59563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157480</xdr:rowOff>
    </xdr:from>
    <xdr:to>
      <xdr:col>28</xdr:col>
      <xdr:colOff>114300</xdr:colOff>
      <xdr:row>51</xdr:row>
      <xdr:rowOff>157480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685800" y="8710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20955</xdr:rowOff>
    </xdr:from>
    <xdr:ext cx="595630" cy="246380"/>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370" y="8574405"/>
          <a:ext cx="59563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7620</xdr:rowOff>
    </xdr:from>
    <xdr:to>
      <xdr:col>28</xdr:col>
      <xdr:colOff>114300</xdr:colOff>
      <xdr:row>50</xdr:row>
      <xdr:rowOff>7620</xdr:rowOff>
    </xdr:to>
    <xdr:cxnSp macro="">
      <xdr:nvCxnSpPr>
        <xdr:cNvPr id="110" name="直線コネクタ 109">
          <a:extLst>
            <a:ext uri="{FF2B5EF4-FFF2-40B4-BE49-F238E27FC236}">
              <a16:creationId xmlns="" xmlns:a16="http://schemas.microsoft.com/office/drawing/2014/main" id="{00000000-0008-0000-0700-00006E000000}"/>
            </a:ext>
          </a:extLst>
        </xdr:cNvPr>
        <xdr:cNvCxnSpPr/>
      </xdr:nvCxnSpPr>
      <xdr:spPr>
        <a:xfrm>
          <a:off x="685800" y="83934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36830</xdr:rowOff>
    </xdr:from>
    <xdr:ext cx="685800" cy="245110"/>
    <xdr:sp macro="" textlink="">
      <xdr:nvSpPr>
        <xdr:cNvPr id="111" name="テキスト ボックス 110">
          <a:extLst>
            <a:ext uri="{FF2B5EF4-FFF2-40B4-BE49-F238E27FC236}">
              <a16:creationId xmlns="" xmlns:a16="http://schemas.microsoft.com/office/drawing/2014/main" id="{00000000-0008-0000-0700-00006F000000}"/>
            </a:ext>
          </a:extLst>
        </xdr:cNvPr>
        <xdr:cNvSpPr txBox="1"/>
      </xdr:nvSpPr>
      <xdr:spPr>
        <a:xfrm>
          <a:off x="76200" y="8255000"/>
          <a:ext cx="6858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48</xdr:row>
      <xdr:rowOff>24130</xdr:rowOff>
    </xdr:to>
    <xdr:cxnSp macro="">
      <xdr:nvCxnSpPr>
        <xdr:cNvPr id="112" name="直線コネクタ 111">
          <a:extLst>
            <a:ext uri="{FF2B5EF4-FFF2-40B4-BE49-F238E27FC236}">
              <a16:creationId xmlns="" xmlns:a16="http://schemas.microsoft.com/office/drawing/2014/main" id="{00000000-0008-0000-0700-000070000000}"/>
            </a:ext>
          </a:extLst>
        </xdr:cNvPr>
        <xdr:cNvCxnSpPr/>
      </xdr:nvCxnSpPr>
      <xdr:spPr>
        <a:xfrm>
          <a:off x="6858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52070</xdr:rowOff>
    </xdr:from>
    <xdr:ext cx="685800" cy="241300"/>
    <xdr:sp macro="" textlink="">
      <xdr:nvSpPr>
        <xdr:cNvPr id="113" name="テキスト ボックス 112">
          <a:extLst>
            <a:ext uri="{FF2B5EF4-FFF2-40B4-BE49-F238E27FC236}">
              <a16:creationId xmlns="" xmlns:a16="http://schemas.microsoft.com/office/drawing/2014/main" id="{00000000-0008-0000-0700-000071000000}"/>
            </a:ext>
          </a:extLst>
        </xdr:cNvPr>
        <xdr:cNvSpPr txBox="1"/>
      </xdr:nvSpPr>
      <xdr:spPr>
        <a:xfrm>
          <a:off x="76200" y="7934960"/>
          <a:ext cx="6858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24130</xdr:rowOff>
    </xdr:from>
    <xdr:to>
      <xdr:col>28</xdr:col>
      <xdr:colOff>114300</xdr:colOff>
      <xdr:row>61</xdr:row>
      <xdr:rowOff>78740</xdr:rowOff>
    </xdr:to>
    <xdr:sp macro="" textlink="">
      <xdr:nvSpPr>
        <xdr:cNvPr id="114" name="総務費グラフ枠">
          <a:extLst>
            <a:ext uri="{FF2B5EF4-FFF2-40B4-BE49-F238E27FC236}">
              <a16:creationId xmlns="" xmlns:a16="http://schemas.microsoft.com/office/drawing/2014/main" id="{00000000-0008-0000-0700-000072000000}"/>
            </a:ext>
          </a:extLst>
        </xdr:cNvPr>
        <xdr:cNvSpPr/>
      </xdr:nvSpPr>
      <xdr:spPr>
        <a:xfrm>
          <a:off x="685800" y="80746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71755</xdr:rowOff>
    </xdr:from>
    <xdr:to>
      <xdr:col>24</xdr:col>
      <xdr:colOff>62865</xdr:colOff>
      <xdr:row>58</xdr:row>
      <xdr:rowOff>55880</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flipV="1">
          <a:off x="4176395" y="845756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59690</xdr:rowOff>
    </xdr:from>
    <xdr:ext cx="598805" cy="248285"/>
    <xdr:sp macro="" textlink="">
      <xdr:nvSpPr>
        <xdr:cNvPr id="116" name="総務費最小値テキスト">
          <a:extLst>
            <a:ext uri="{FF2B5EF4-FFF2-40B4-BE49-F238E27FC236}">
              <a16:creationId xmlns="" xmlns:a16="http://schemas.microsoft.com/office/drawing/2014/main" id="{00000000-0008-0000-0700-000074000000}"/>
            </a:ext>
          </a:extLst>
        </xdr:cNvPr>
        <xdr:cNvSpPr txBox="1"/>
      </xdr:nvSpPr>
      <xdr:spPr>
        <a:xfrm>
          <a:off x="4229100" y="978662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129,706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55880</xdr:rowOff>
    </xdr:from>
    <xdr:to>
      <xdr:col>24</xdr:col>
      <xdr:colOff>152400</xdr:colOff>
      <xdr:row>58</xdr:row>
      <xdr:rowOff>55880</xdr:rowOff>
    </xdr:to>
    <xdr:cxnSp macro="">
      <xdr:nvCxnSpPr>
        <xdr:cNvPr id="117" name="直線コネクタ 116">
          <a:extLst>
            <a:ext uri="{FF2B5EF4-FFF2-40B4-BE49-F238E27FC236}">
              <a16:creationId xmlns="" xmlns:a16="http://schemas.microsoft.com/office/drawing/2014/main" id="{00000000-0008-0000-0700-000075000000}"/>
            </a:ext>
          </a:extLst>
        </xdr:cNvPr>
        <xdr:cNvCxnSpPr/>
      </xdr:nvCxnSpPr>
      <xdr:spPr>
        <a:xfrm>
          <a:off x="4108450" y="9782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20320</xdr:rowOff>
    </xdr:from>
    <xdr:ext cx="598805" cy="247015"/>
    <xdr:sp macro="" textlink="">
      <xdr:nvSpPr>
        <xdr:cNvPr id="118" name="総務費最大値テキスト">
          <a:extLst>
            <a:ext uri="{FF2B5EF4-FFF2-40B4-BE49-F238E27FC236}">
              <a16:creationId xmlns="" xmlns:a16="http://schemas.microsoft.com/office/drawing/2014/main" id="{00000000-0008-0000-0700-000076000000}"/>
            </a:ext>
          </a:extLst>
        </xdr:cNvPr>
        <xdr:cNvSpPr txBox="1"/>
      </xdr:nvSpPr>
      <xdr:spPr>
        <a:xfrm>
          <a:off x="4229100" y="8238490"/>
          <a:ext cx="598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959,804</a:t>
          </a:r>
          <a:endParaRPr kumimoji="1" lang="ja-JP" altLang="en-US" sz="1000" b="1">
            <a:latin typeface="ＭＳ Ｐゴシック"/>
          </a:endParaRPr>
        </a:p>
      </xdr:txBody>
    </xdr:sp>
    <xdr:clientData/>
  </xdr:oneCellAnchor>
  <xdr:twoCellAnchor>
    <xdr:from>
      <xdr:col>23</xdr:col>
      <xdr:colOff>165100</xdr:colOff>
      <xdr:row>50</xdr:row>
      <xdr:rowOff>71755</xdr:rowOff>
    </xdr:from>
    <xdr:to>
      <xdr:col>24</xdr:col>
      <xdr:colOff>152400</xdr:colOff>
      <xdr:row>50</xdr:row>
      <xdr:rowOff>71755</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4108450" y="8457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57</xdr:row>
      <xdr:rowOff>140335</xdr:rowOff>
    </xdr:from>
    <xdr:to>
      <xdr:col>24</xdr:col>
      <xdr:colOff>63500</xdr:colOff>
      <xdr:row>58</xdr:row>
      <xdr:rowOff>146050</xdr:rowOff>
    </xdr:to>
    <xdr:cxnSp macro="">
      <xdr:nvCxnSpPr>
        <xdr:cNvPr id="120" name="直線コネクタ 119">
          <a:extLst>
            <a:ext uri="{FF2B5EF4-FFF2-40B4-BE49-F238E27FC236}">
              <a16:creationId xmlns="" xmlns:a16="http://schemas.microsoft.com/office/drawing/2014/main" id="{00000000-0008-0000-0700-000078000000}"/>
            </a:ext>
          </a:extLst>
        </xdr:cNvPr>
        <xdr:cNvCxnSpPr/>
      </xdr:nvCxnSpPr>
      <xdr:spPr>
        <a:xfrm flipV="1">
          <a:off x="3429000" y="9699625"/>
          <a:ext cx="7493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67310</xdr:rowOff>
    </xdr:from>
    <xdr:ext cx="598805" cy="241300"/>
    <xdr:sp macro="" textlink="">
      <xdr:nvSpPr>
        <xdr:cNvPr id="121" name="総務費平均値テキスト">
          <a:extLst>
            <a:ext uri="{FF2B5EF4-FFF2-40B4-BE49-F238E27FC236}">
              <a16:creationId xmlns="" xmlns:a16="http://schemas.microsoft.com/office/drawing/2014/main" id="{00000000-0008-0000-0700-000079000000}"/>
            </a:ext>
          </a:extLst>
        </xdr:cNvPr>
        <xdr:cNvSpPr txBox="1"/>
      </xdr:nvSpPr>
      <xdr:spPr>
        <a:xfrm>
          <a:off x="4229100" y="9458960"/>
          <a:ext cx="598805"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44450</xdr:rowOff>
    </xdr:from>
    <xdr:to>
      <xdr:col>24</xdr:col>
      <xdr:colOff>114300</xdr:colOff>
      <xdr:row>57</xdr:row>
      <xdr:rowOff>142240</xdr:rowOff>
    </xdr:to>
    <xdr:sp macro="" textlink="">
      <xdr:nvSpPr>
        <xdr:cNvPr id="122" name="フローチャート: 判断 121">
          <a:extLst>
            <a:ext uri="{FF2B5EF4-FFF2-40B4-BE49-F238E27FC236}">
              <a16:creationId xmlns="" xmlns:a16="http://schemas.microsoft.com/office/drawing/2014/main" id="{00000000-0008-0000-0700-00007A000000}"/>
            </a:ext>
          </a:extLst>
        </xdr:cNvPr>
        <xdr:cNvSpPr/>
      </xdr:nvSpPr>
      <xdr:spPr>
        <a:xfrm>
          <a:off x="4127500" y="9603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127000</xdr:rowOff>
    </xdr:from>
    <xdr:to>
      <xdr:col>19</xdr:col>
      <xdr:colOff>171450</xdr:colOff>
      <xdr:row>58</xdr:row>
      <xdr:rowOff>146050</xdr:rowOff>
    </xdr:to>
    <xdr:cxnSp macro="">
      <xdr:nvCxnSpPr>
        <xdr:cNvPr id="123" name="直線コネクタ 122">
          <a:extLst>
            <a:ext uri="{FF2B5EF4-FFF2-40B4-BE49-F238E27FC236}">
              <a16:creationId xmlns="" xmlns:a16="http://schemas.microsoft.com/office/drawing/2014/main" id="{00000000-0008-0000-0700-00007B000000}"/>
            </a:ext>
          </a:extLst>
        </xdr:cNvPr>
        <xdr:cNvCxnSpPr/>
      </xdr:nvCxnSpPr>
      <xdr:spPr>
        <a:xfrm>
          <a:off x="2622550" y="9853930"/>
          <a:ext cx="8064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50800</xdr:rowOff>
    </xdr:from>
    <xdr:to>
      <xdr:col>20</xdr:col>
      <xdr:colOff>38100</xdr:colOff>
      <xdr:row>58</xdr:row>
      <xdr:rowOff>147955</xdr:rowOff>
    </xdr:to>
    <xdr:sp macro="" textlink="">
      <xdr:nvSpPr>
        <xdr:cNvPr id="124" name="フローチャート: 判断 123">
          <a:extLst>
            <a:ext uri="{FF2B5EF4-FFF2-40B4-BE49-F238E27FC236}">
              <a16:creationId xmlns="" xmlns:a16="http://schemas.microsoft.com/office/drawing/2014/main" id="{00000000-0008-0000-0700-00007C000000}"/>
            </a:ext>
          </a:extLst>
        </xdr:cNvPr>
        <xdr:cNvSpPr/>
      </xdr:nvSpPr>
      <xdr:spPr>
        <a:xfrm>
          <a:off x="3384550" y="977773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0</xdr:rowOff>
    </xdr:from>
    <xdr:ext cx="591820" cy="247650"/>
    <xdr:sp macro="" textlink="">
      <xdr:nvSpPr>
        <xdr:cNvPr id="125" name="テキスト ボックス 124">
          <a:extLst>
            <a:ext uri="{FF2B5EF4-FFF2-40B4-BE49-F238E27FC236}">
              <a16:creationId xmlns="" xmlns:a16="http://schemas.microsoft.com/office/drawing/2014/main" id="{00000000-0008-0000-0700-00007D000000}"/>
            </a:ext>
          </a:extLst>
        </xdr:cNvPr>
        <xdr:cNvSpPr txBox="1"/>
      </xdr:nvSpPr>
      <xdr:spPr>
        <a:xfrm>
          <a:off x="3154680" y="9559290"/>
          <a:ext cx="591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127000</xdr:rowOff>
    </xdr:from>
    <xdr:to>
      <xdr:col>15</xdr:col>
      <xdr:colOff>50800</xdr:colOff>
      <xdr:row>58</xdr:row>
      <xdr:rowOff>130175</xdr:rowOff>
    </xdr:to>
    <xdr:cxnSp macro="">
      <xdr:nvCxnSpPr>
        <xdr:cNvPr id="126" name="直線コネクタ 125">
          <a:extLst>
            <a:ext uri="{FF2B5EF4-FFF2-40B4-BE49-F238E27FC236}">
              <a16:creationId xmlns="" xmlns:a16="http://schemas.microsoft.com/office/drawing/2014/main" id="{00000000-0008-0000-0700-00007E000000}"/>
            </a:ext>
          </a:extLst>
        </xdr:cNvPr>
        <xdr:cNvCxnSpPr/>
      </xdr:nvCxnSpPr>
      <xdr:spPr>
        <a:xfrm flipV="1">
          <a:off x="1828800" y="9853930"/>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71120</xdr:rowOff>
    </xdr:from>
    <xdr:to>
      <xdr:col>15</xdr:col>
      <xdr:colOff>101600</xdr:colOff>
      <xdr:row>59</xdr:row>
      <xdr:rowOff>3810</xdr:rowOff>
    </xdr:to>
    <xdr:sp macro="" textlink="">
      <xdr:nvSpPr>
        <xdr:cNvPr id="127" name="フローチャート: 判断 126">
          <a:extLst>
            <a:ext uri="{FF2B5EF4-FFF2-40B4-BE49-F238E27FC236}">
              <a16:creationId xmlns="" xmlns:a16="http://schemas.microsoft.com/office/drawing/2014/main" id="{00000000-0008-0000-0700-00007F000000}"/>
            </a:ext>
          </a:extLst>
        </xdr:cNvPr>
        <xdr:cNvSpPr/>
      </xdr:nvSpPr>
      <xdr:spPr>
        <a:xfrm>
          <a:off x="2571750" y="97980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19050</xdr:rowOff>
    </xdr:from>
    <xdr:ext cx="527685" cy="247015"/>
    <xdr:sp macro="" textlink="">
      <xdr:nvSpPr>
        <xdr:cNvPr id="128" name="テキスト ボックス 127">
          <a:extLst>
            <a:ext uri="{FF2B5EF4-FFF2-40B4-BE49-F238E27FC236}">
              <a16:creationId xmlns="" xmlns:a16="http://schemas.microsoft.com/office/drawing/2014/main" id="{00000000-0008-0000-0700-000080000000}"/>
            </a:ext>
          </a:extLst>
        </xdr:cNvPr>
        <xdr:cNvSpPr txBox="1"/>
      </xdr:nvSpPr>
      <xdr:spPr>
        <a:xfrm>
          <a:off x="2393315" y="9578340"/>
          <a:ext cx="5276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58</xdr:row>
      <xdr:rowOff>116840</xdr:rowOff>
    </xdr:from>
    <xdr:to>
      <xdr:col>10</xdr:col>
      <xdr:colOff>114300</xdr:colOff>
      <xdr:row>58</xdr:row>
      <xdr:rowOff>130175</xdr:rowOff>
    </xdr:to>
    <xdr:cxnSp macro="">
      <xdr:nvCxnSpPr>
        <xdr:cNvPr id="129" name="直線コネクタ 128">
          <a:extLst>
            <a:ext uri="{FF2B5EF4-FFF2-40B4-BE49-F238E27FC236}">
              <a16:creationId xmlns="" xmlns:a16="http://schemas.microsoft.com/office/drawing/2014/main" id="{00000000-0008-0000-0700-000081000000}"/>
            </a:ext>
          </a:extLst>
        </xdr:cNvPr>
        <xdr:cNvCxnSpPr/>
      </xdr:nvCxnSpPr>
      <xdr:spPr>
        <a:xfrm>
          <a:off x="1028700" y="9843770"/>
          <a:ext cx="8001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71755</xdr:rowOff>
    </xdr:from>
    <xdr:to>
      <xdr:col>10</xdr:col>
      <xdr:colOff>165100</xdr:colOff>
      <xdr:row>59</xdr:row>
      <xdr:rowOff>5080</xdr:rowOff>
    </xdr:to>
    <xdr:sp macro="" textlink="">
      <xdr:nvSpPr>
        <xdr:cNvPr id="130" name="フローチャート: 判断 129">
          <a:extLst>
            <a:ext uri="{FF2B5EF4-FFF2-40B4-BE49-F238E27FC236}">
              <a16:creationId xmlns="" xmlns:a16="http://schemas.microsoft.com/office/drawing/2014/main" id="{00000000-0008-0000-0700-000082000000}"/>
            </a:ext>
          </a:extLst>
        </xdr:cNvPr>
        <xdr:cNvSpPr/>
      </xdr:nvSpPr>
      <xdr:spPr>
        <a:xfrm>
          <a:off x="1778000" y="97986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20320</xdr:rowOff>
    </xdr:from>
    <xdr:ext cx="534670" cy="24701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1580515" y="9579610"/>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76200</xdr:rowOff>
    </xdr:from>
    <xdr:to>
      <xdr:col>6</xdr:col>
      <xdr:colOff>38100</xdr:colOff>
      <xdr:row>59</xdr:row>
      <xdr:rowOff>10160</xdr:rowOff>
    </xdr:to>
    <xdr:sp macro="" textlink="">
      <xdr:nvSpPr>
        <xdr:cNvPr id="132" name="フローチャート: 判断 131">
          <a:extLst>
            <a:ext uri="{FF2B5EF4-FFF2-40B4-BE49-F238E27FC236}">
              <a16:creationId xmlns="" xmlns:a16="http://schemas.microsoft.com/office/drawing/2014/main" id="{00000000-0008-0000-0700-000084000000}"/>
            </a:ext>
          </a:extLst>
        </xdr:cNvPr>
        <xdr:cNvSpPr/>
      </xdr:nvSpPr>
      <xdr:spPr>
        <a:xfrm>
          <a:off x="984250" y="98031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1270</xdr:rowOff>
    </xdr:from>
    <xdr:ext cx="527685" cy="247650"/>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786765" y="9895840"/>
          <a:ext cx="5276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76200</xdr:rowOff>
    </xdr:from>
    <xdr:ext cx="762000" cy="24701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40068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76200</xdr:rowOff>
    </xdr:from>
    <xdr:ext cx="762000" cy="24701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32575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76200</xdr:rowOff>
    </xdr:from>
    <xdr:ext cx="755015" cy="24701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2451100" y="103060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76200</xdr:rowOff>
    </xdr:from>
    <xdr:ext cx="762000" cy="24701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16573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76200</xdr:rowOff>
    </xdr:from>
    <xdr:ext cx="762000" cy="24701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8572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91440</xdr:rowOff>
    </xdr:from>
    <xdr:to>
      <xdr:col>24</xdr:col>
      <xdr:colOff>114300</xdr:colOff>
      <xdr:row>58</xdr:row>
      <xdr:rowOff>24130</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4127500" y="96507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24130</xdr:rowOff>
    </xdr:from>
    <xdr:ext cx="598805" cy="248285"/>
    <xdr:sp macro="" textlink="">
      <xdr:nvSpPr>
        <xdr:cNvPr id="140" name="総務費該当値テキスト">
          <a:extLst>
            <a:ext uri="{FF2B5EF4-FFF2-40B4-BE49-F238E27FC236}">
              <a16:creationId xmlns="" xmlns:a16="http://schemas.microsoft.com/office/drawing/2014/main" id="{00000000-0008-0000-0700-00008C000000}"/>
            </a:ext>
          </a:extLst>
        </xdr:cNvPr>
        <xdr:cNvSpPr txBox="1"/>
      </xdr:nvSpPr>
      <xdr:spPr>
        <a:xfrm>
          <a:off x="4229100" y="958342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181,043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96520</xdr:rowOff>
    </xdr:from>
    <xdr:to>
      <xdr:col>20</xdr:col>
      <xdr:colOff>38100</xdr:colOff>
      <xdr:row>59</xdr:row>
      <xdr:rowOff>30480</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3384550" y="9823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21590</xdr:rowOff>
    </xdr:from>
    <xdr:ext cx="527685" cy="24701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3187065" y="9916160"/>
          <a:ext cx="5276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78105</xdr:rowOff>
    </xdr:from>
    <xdr:to>
      <xdr:col>15</xdr:col>
      <xdr:colOff>101600</xdr:colOff>
      <xdr:row>59</xdr:row>
      <xdr:rowOff>12065</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257175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3175</xdr:rowOff>
    </xdr:from>
    <xdr:ext cx="527685" cy="247650"/>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2393315" y="9897745"/>
          <a:ext cx="5276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82550</xdr:rowOff>
    </xdr:from>
    <xdr:to>
      <xdr:col>10</xdr:col>
      <xdr:colOff>165100</xdr:colOff>
      <xdr:row>59</xdr:row>
      <xdr:rowOff>15875</xdr:rowOff>
    </xdr:to>
    <xdr:sp macro="" textlink="">
      <xdr:nvSpPr>
        <xdr:cNvPr id="145" name="楕円 144">
          <a:extLst>
            <a:ext uri="{FF2B5EF4-FFF2-40B4-BE49-F238E27FC236}">
              <a16:creationId xmlns="" xmlns:a16="http://schemas.microsoft.com/office/drawing/2014/main" id="{00000000-0008-0000-0700-000091000000}"/>
            </a:ext>
          </a:extLst>
        </xdr:cNvPr>
        <xdr:cNvSpPr/>
      </xdr:nvSpPr>
      <xdr:spPr>
        <a:xfrm>
          <a:off x="1778000" y="9809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5715</xdr:rowOff>
    </xdr:from>
    <xdr:ext cx="534670" cy="247650"/>
    <xdr:sp macro="" textlink="">
      <xdr:nvSpPr>
        <xdr:cNvPr id="146" name="テキスト ボックス 145">
          <a:extLst>
            <a:ext uri="{FF2B5EF4-FFF2-40B4-BE49-F238E27FC236}">
              <a16:creationId xmlns="" xmlns:a16="http://schemas.microsoft.com/office/drawing/2014/main" id="{00000000-0008-0000-0700-000092000000}"/>
            </a:ext>
          </a:extLst>
        </xdr:cNvPr>
        <xdr:cNvSpPr txBox="1"/>
      </xdr:nvSpPr>
      <xdr:spPr>
        <a:xfrm>
          <a:off x="1580515" y="990028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81,926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69215</xdr:rowOff>
    </xdr:from>
    <xdr:to>
      <xdr:col>6</xdr:col>
      <xdr:colOff>38100</xdr:colOff>
      <xdr:row>59</xdr:row>
      <xdr:rowOff>1905</xdr:rowOff>
    </xdr:to>
    <xdr:sp macro="" textlink="">
      <xdr:nvSpPr>
        <xdr:cNvPr id="147" name="楕円 146">
          <a:extLst>
            <a:ext uri="{FF2B5EF4-FFF2-40B4-BE49-F238E27FC236}">
              <a16:creationId xmlns="" xmlns:a16="http://schemas.microsoft.com/office/drawing/2014/main" id="{00000000-0008-0000-0700-000093000000}"/>
            </a:ext>
          </a:extLst>
        </xdr:cNvPr>
        <xdr:cNvSpPr/>
      </xdr:nvSpPr>
      <xdr:spPr>
        <a:xfrm>
          <a:off x="984250" y="979614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17145</xdr:rowOff>
    </xdr:from>
    <xdr:ext cx="527685" cy="243840"/>
    <xdr:sp macro="" textlink="">
      <xdr:nvSpPr>
        <xdr:cNvPr id="148" name="テキスト ボックス 147">
          <a:extLst>
            <a:ext uri="{FF2B5EF4-FFF2-40B4-BE49-F238E27FC236}">
              <a16:creationId xmlns="" xmlns:a16="http://schemas.microsoft.com/office/drawing/2014/main" id="{00000000-0008-0000-0700-000094000000}"/>
            </a:ext>
          </a:extLst>
        </xdr:cNvPr>
        <xdr:cNvSpPr txBox="1"/>
      </xdr:nvSpPr>
      <xdr:spPr>
        <a:xfrm>
          <a:off x="786765" y="9576435"/>
          <a:ext cx="52768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54610</xdr:rowOff>
    </xdr:from>
    <xdr:to>
      <xdr:col>28</xdr:col>
      <xdr:colOff>114300</xdr:colOff>
      <xdr:row>65</xdr:row>
      <xdr:rowOff>30480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685800" y="106197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54610</xdr:rowOff>
    </xdr:from>
    <xdr:to>
      <xdr:col>12</xdr:col>
      <xdr:colOff>127000</xdr:colOff>
      <xdr:row>66</xdr:row>
      <xdr:rowOff>133350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128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85090</xdr:rowOff>
    </xdr:from>
    <xdr:to>
      <xdr:col>12</xdr:col>
      <xdr:colOff>127000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8128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54610</xdr:rowOff>
    </xdr:from>
    <xdr:to>
      <xdr:col>18</xdr:col>
      <xdr:colOff>0</xdr:colOff>
      <xdr:row>66</xdr:row>
      <xdr:rowOff>133350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7145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85090</xdr:rowOff>
    </xdr:from>
    <xdr:to>
      <xdr:col>18</xdr:col>
      <xdr:colOff>0</xdr:colOff>
      <xdr:row>68</xdr:row>
      <xdr:rowOff>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17145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54610</xdr:rowOff>
    </xdr:from>
    <xdr:to>
      <xdr:col>24</xdr:col>
      <xdr:colOff>0</xdr:colOff>
      <xdr:row>66</xdr:row>
      <xdr:rowOff>133350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27432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85090</xdr:rowOff>
    </xdr:from>
    <xdr:to>
      <xdr:col>24</xdr:col>
      <xdr:colOff>0</xdr:colOff>
      <xdr:row>68</xdr:row>
      <xdr:rowOff>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27432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193,932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24130</xdr:rowOff>
    </xdr:from>
    <xdr:to>
      <xdr:col>28</xdr:col>
      <xdr:colOff>114300</xdr:colOff>
      <xdr:row>81</xdr:row>
      <xdr:rowOff>78740</xdr:rowOff>
    </xdr:to>
    <xdr:sp macro="" textlink="">
      <xdr:nvSpPr>
        <xdr:cNvPr id="156" name="正方形/長方形 155">
          <a:extLst>
            <a:ext uri="{FF2B5EF4-FFF2-40B4-BE49-F238E27FC236}">
              <a16:creationId xmlns="" xmlns:a16="http://schemas.microsoft.com/office/drawing/2014/main" id="{00000000-0008-0000-0700-00009C000000}"/>
            </a:ext>
          </a:extLst>
        </xdr:cNvPr>
        <xdr:cNvSpPr/>
      </xdr:nvSpPr>
      <xdr:spPr>
        <a:xfrm>
          <a:off x="685800" y="114274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2900" cy="21526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666750" y="11241405"/>
          <a:ext cx="3429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78740</xdr:rowOff>
    </xdr:from>
    <xdr:to>
      <xdr:col>28</xdr:col>
      <xdr:colOff>114300</xdr:colOff>
      <xdr:row>81</xdr:row>
      <xdr:rowOff>78740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685800" y="13661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106680</xdr:rowOff>
    </xdr:from>
    <xdr:ext cx="241935" cy="241300"/>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474980" y="13521690"/>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133350</xdr:rowOff>
    </xdr:from>
    <xdr:to>
      <xdr:col>28</xdr:col>
      <xdr:colOff>114300</xdr:colOff>
      <xdr:row>78</xdr:row>
      <xdr:rowOff>133350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685800" y="132130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161925</xdr:rowOff>
    </xdr:from>
    <xdr:ext cx="595630" cy="241300"/>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370" y="1307401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24130</xdr:rowOff>
    </xdr:from>
    <xdr:to>
      <xdr:col>28</xdr:col>
      <xdr:colOff>114300</xdr:colOff>
      <xdr:row>76</xdr:row>
      <xdr:rowOff>24130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685800" y="127685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52070</xdr:rowOff>
    </xdr:from>
    <xdr:ext cx="595630" cy="241300"/>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370" y="1262888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78740</xdr:rowOff>
    </xdr:from>
    <xdr:to>
      <xdr:col>28</xdr:col>
      <xdr:colOff>114300</xdr:colOff>
      <xdr:row>73</xdr:row>
      <xdr:rowOff>78740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685800" y="123202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106680</xdr:rowOff>
    </xdr:from>
    <xdr:ext cx="595630" cy="241300"/>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370" y="1218057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133350</xdr:rowOff>
    </xdr:from>
    <xdr:to>
      <xdr:col>28</xdr:col>
      <xdr:colOff>114300</xdr:colOff>
      <xdr:row>70</xdr:row>
      <xdr:rowOff>133350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685800" y="118719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161925</xdr:rowOff>
    </xdr:from>
    <xdr:ext cx="595630" cy="241300"/>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370" y="1173289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68</xdr:row>
      <xdr:rowOff>24130</xdr:rowOff>
    </xdr:to>
    <xdr:cxnSp macro="">
      <xdr:nvCxnSpPr>
        <xdr:cNvPr id="168" name="直線コネクタ 167">
          <a:extLst>
            <a:ext uri="{FF2B5EF4-FFF2-40B4-BE49-F238E27FC236}">
              <a16:creationId xmlns="" xmlns:a16="http://schemas.microsoft.com/office/drawing/2014/main" id="{00000000-0008-0000-0700-0000A8000000}"/>
            </a:ext>
          </a:extLst>
        </xdr:cNvPr>
        <xdr:cNvCxnSpPr/>
      </xdr:nvCxnSpPr>
      <xdr:spPr>
        <a:xfrm>
          <a:off x="685800" y="11427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52070</xdr:rowOff>
    </xdr:from>
    <xdr:ext cx="595630" cy="241300"/>
    <xdr:sp macro="" textlink="">
      <xdr:nvSpPr>
        <xdr:cNvPr id="169" name="テキスト ボックス 168">
          <a:extLst>
            <a:ext uri="{FF2B5EF4-FFF2-40B4-BE49-F238E27FC236}">
              <a16:creationId xmlns="" xmlns:a16="http://schemas.microsoft.com/office/drawing/2014/main" id="{00000000-0008-0000-0700-0000A9000000}"/>
            </a:ext>
          </a:extLst>
        </xdr:cNvPr>
        <xdr:cNvSpPr txBox="1"/>
      </xdr:nvSpPr>
      <xdr:spPr>
        <a:xfrm>
          <a:off x="166370" y="1128776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24130</xdr:rowOff>
    </xdr:from>
    <xdr:to>
      <xdr:col>28</xdr:col>
      <xdr:colOff>114300</xdr:colOff>
      <xdr:row>81</xdr:row>
      <xdr:rowOff>78740</xdr:rowOff>
    </xdr:to>
    <xdr:sp macro="" textlink="">
      <xdr:nvSpPr>
        <xdr:cNvPr id="170" name="民生費グラフ枠">
          <a:extLst>
            <a:ext uri="{FF2B5EF4-FFF2-40B4-BE49-F238E27FC236}">
              <a16:creationId xmlns="" xmlns:a16="http://schemas.microsoft.com/office/drawing/2014/main" id="{00000000-0008-0000-0700-0000AA000000}"/>
            </a:ext>
          </a:extLst>
        </xdr:cNvPr>
        <xdr:cNvSpPr/>
      </xdr:nvSpPr>
      <xdr:spPr>
        <a:xfrm>
          <a:off x="685800" y="114274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22225</xdr:rowOff>
    </xdr:from>
    <xdr:to>
      <xdr:col>24</xdr:col>
      <xdr:colOff>62865</xdr:colOff>
      <xdr:row>78</xdr:row>
      <xdr:rowOff>39370</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flipV="1">
          <a:off x="4176395" y="11928475"/>
          <a:ext cx="127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43180</xdr:rowOff>
    </xdr:from>
    <xdr:ext cx="598805" cy="247650"/>
    <xdr:sp macro="" textlink="">
      <xdr:nvSpPr>
        <xdr:cNvPr id="172" name="民生費最小値テキスト">
          <a:extLst>
            <a:ext uri="{FF2B5EF4-FFF2-40B4-BE49-F238E27FC236}">
              <a16:creationId xmlns="" xmlns:a16="http://schemas.microsoft.com/office/drawing/2014/main" id="{00000000-0008-0000-0700-0000AC000000}"/>
            </a:ext>
          </a:extLst>
        </xdr:cNvPr>
        <xdr:cNvSpPr txBox="1"/>
      </xdr:nvSpPr>
      <xdr:spPr>
        <a:xfrm>
          <a:off x="4229100" y="13122910"/>
          <a:ext cx="5988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121,362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39370</xdr:rowOff>
    </xdr:from>
    <xdr:to>
      <xdr:col>24</xdr:col>
      <xdr:colOff>152400</xdr:colOff>
      <xdr:row>78</xdr:row>
      <xdr:rowOff>39370</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108450" y="13119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135255</xdr:rowOff>
    </xdr:from>
    <xdr:ext cx="598805" cy="248285"/>
    <xdr:sp macro="" textlink="">
      <xdr:nvSpPr>
        <xdr:cNvPr id="174" name="民生費最大値テキスト">
          <a:extLst>
            <a:ext uri="{FF2B5EF4-FFF2-40B4-BE49-F238E27FC236}">
              <a16:creationId xmlns="" xmlns:a16="http://schemas.microsoft.com/office/drawing/2014/main" id="{00000000-0008-0000-0700-0000AE000000}"/>
            </a:ext>
          </a:extLst>
        </xdr:cNvPr>
        <xdr:cNvSpPr txBox="1"/>
      </xdr:nvSpPr>
      <xdr:spPr>
        <a:xfrm>
          <a:off x="4229100" y="1170622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387,969</a:t>
          </a:r>
          <a:endParaRPr kumimoji="1" lang="ja-JP" altLang="en-US" sz="1000" b="1">
            <a:latin typeface="ＭＳ Ｐゴシック"/>
          </a:endParaRPr>
        </a:p>
      </xdr:txBody>
    </xdr:sp>
    <xdr:clientData/>
  </xdr:oneCellAnchor>
  <xdr:twoCellAnchor>
    <xdr:from>
      <xdr:col>23</xdr:col>
      <xdr:colOff>165100</xdr:colOff>
      <xdr:row>71</xdr:row>
      <xdr:rowOff>22225</xdr:rowOff>
    </xdr:from>
    <xdr:to>
      <xdr:col>24</xdr:col>
      <xdr:colOff>152400</xdr:colOff>
      <xdr:row>71</xdr:row>
      <xdr:rowOff>22225</xdr:rowOff>
    </xdr:to>
    <xdr:cxnSp macro="">
      <xdr:nvCxnSpPr>
        <xdr:cNvPr id="175" name="直線コネクタ 174">
          <a:extLst>
            <a:ext uri="{FF2B5EF4-FFF2-40B4-BE49-F238E27FC236}">
              <a16:creationId xmlns="" xmlns:a16="http://schemas.microsoft.com/office/drawing/2014/main" id="{00000000-0008-0000-0700-0000AF000000}"/>
            </a:ext>
          </a:extLst>
        </xdr:cNvPr>
        <xdr:cNvCxnSpPr/>
      </xdr:nvCxnSpPr>
      <xdr:spPr>
        <a:xfrm>
          <a:off x="4108450" y="119284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76</xdr:row>
      <xdr:rowOff>55880</xdr:rowOff>
    </xdr:from>
    <xdr:to>
      <xdr:col>24</xdr:col>
      <xdr:colOff>63500</xdr:colOff>
      <xdr:row>76</xdr:row>
      <xdr:rowOff>79375</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3429000" y="12800330"/>
          <a:ext cx="7493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47625</xdr:rowOff>
    </xdr:from>
    <xdr:ext cx="598805" cy="240665"/>
    <xdr:sp macro="" textlink="">
      <xdr:nvSpPr>
        <xdr:cNvPr id="177" name="民生費平均値テキスト">
          <a:extLst>
            <a:ext uri="{FF2B5EF4-FFF2-40B4-BE49-F238E27FC236}">
              <a16:creationId xmlns="" xmlns:a16="http://schemas.microsoft.com/office/drawing/2014/main" id="{00000000-0008-0000-0700-0000B1000000}"/>
            </a:ext>
          </a:extLst>
        </xdr:cNvPr>
        <xdr:cNvSpPr txBox="1"/>
      </xdr:nvSpPr>
      <xdr:spPr>
        <a:xfrm>
          <a:off x="4229100" y="12624435"/>
          <a:ext cx="598805" cy="240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24765</xdr:rowOff>
    </xdr:from>
    <xdr:to>
      <xdr:col>24</xdr:col>
      <xdr:colOff>114300</xdr:colOff>
      <xdr:row>76</xdr:row>
      <xdr:rowOff>122555</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4127500" y="127692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55880</xdr:rowOff>
    </xdr:from>
    <xdr:to>
      <xdr:col>19</xdr:col>
      <xdr:colOff>171450</xdr:colOff>
      <xdr:row>76</xdr:row>
      <xdr:rowOff>130175</xdr:rowOff>
    </xdr:to>
    <xdr:cxnSp macro="">
      <xdr:nvCxnSpPr>
        <xdr:cNvPr id="179" name="直線コネクタ 178">
          <a:extLst>
            <a:ext uri="{FF2B5EF4-FFF2-40B4-BE49-F238E27FC236}">
              <a16:creationId xmlns="" xmlns:a16="http://schemas.microsoft.com/office/drawing/2014/main" id="{00000000-0008-0000-0700-0000B3000000}"/>
            </a:ext>
          </a:extLst>
        </xdr:cNvPr>
        <xdr:cNvCxnSpPr/>
      </xdr:nvCxnSpPr>
      <xdr:spPr>
        <a:xfrm flipV="1">
          <a:off x="2622550" y="12800330"/>
          <a:ext cx="80645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38735</xdr:rowOff>
    </xdr:from>
    <xdr:to>
      <xdr:col>20</xdr:col>
      <xdr:colOff>38100</xdr:colOff>
      <xdr:row>76</xdr:row>
      <xdr:rowOff>135890</xdr:rowOff>
    </xdr:to>
    <xdr:sp macro="" textlink="">
      <xdr:nvSpPr>
        <xdr:cNvPr id="180" name="フローチャート: 判断 179">
          <a:extLst>
            <a:ext uri="{FF2B5EF4-FFF2-40B4-BE49-F238E27FC236}">
              <a16:creationId xmlns="" xmlns:a16="http://schemas.microsoft.com/office/drawing/2014/main" id="{00000000-0008-0000-0700-0000B4000000}"/>
            </a:ext>
          </a:extLst>
        </xdr:cNvPr>
        <xdr:cNvSpPr/>
      </xdr:nvSpPr>
      <xdr:spPr>
        <a:xfrm>
          <a:off x="3384550" y="1278318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127635</xdr:rowOff>
    </xdr:from>
    <xdr:ext cx="591820" cy="243840"/>
    <xdr:sp macro="" textlink="">
      <xdr:nvSpPr>
        <xdr:cNvPr id="181" name="テキスト ボックス 180">
          <a:extLst>
            <a:ext uri="{FF2B5EF4-FFF2-40B4-BE49-F238E27FC236}">
              <a16:creationId xmlns="" xmlns:a16="http://schemas.microsoft.com/office/drawing/2014/main" id="{00000000-0008-0000-0700-0000B5000000}"/>
            </a:ext>
          </a:extLst>
        </xdr:cNvPr>
        <xdr:cNvSpPr txBox="1"/>
      </xdr:nvSpPr>
      <xdr:spPr>
        <a:xfrm>
          <a:off x="3154680" y="12872085"/>
          <a:ext cx="59182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130175</xdr:rowOff>
    </xdr:from>
    <xdr:to>
      <xdr:col>15</xdr:col>
      <xdr:colOff>50800</xdr:colOff>
      <xdr:row>76</xdr:row>
      <xdr:rowOff>144780</xdr:rowOff>
    </xdr:to>
    <xdr:cxnSp macro="">
      <xdr:nvCxnSpPr>
        <xdr:cNvPr id="182" name="直線コネクタ 181">
          <a:extLst>
            <a:ext uri="{FF2B5EF4-FFF2-40B4-BE49-F238E27FC236}">
              <a16:creationId xmlns="" xmlns:a16="http://schemas.microsoft.com/office/drawing/2014/main" id="{00000000-0008-0000-0700-0000B6000000}"/>
            </a:ext>
          </a:extLst>
        </xdr:cNvPr>
        <xdr:cNvCxnSpPr/>
      </xdr:nvCxnSpPr>
      <xdr:spPr>
        <a:xfrm flipV="1">
          <a:off x="1828800" y="12874625"/>
          <a:ext cx="7937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60960</xdr:rowOff>
    </xdr:from>
    <xdr:to>
      <xdr:col>15</xdr:col>
      <xdr:colOff>101600</xdr:colOff>
      <xdr:row>76</xdr:row>
      <xdr:rowOff>159385</xdr:rowOff>
    </xdr:to>
    <xdr:sp macro="" textlink="">
      <xdr:nvSpPr>
        <xdr:cNvPr id="183" name="フローチャート: 判断 182">
          <a:extLst>
            <a:ext uri="{FF2B5EF4-FFF2-40B4-BE49-F238E27FC236}">
              <a16:creationId xmlns="" xmlns:a16="http://schemas.microsoft.com/office/drawing/2014/main" id="{00000000-0008-0000-0700-0000B7000000}"/>
            </a:ext>
          </a:extLst>
        </xdr:cNvPr>
        <xdr:cNvSpPr/>
      </xdr:nvSpPr>
      <xdr:spPr>
        <a:xfrm>
          <a:off x="2571750" y="128054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10795</xdr:rowOff>
    </xdr:from>
    <xdr:ext cx="591820" cy="241300"/>
    <xdr:sp macro="" textlink="">
      <xdr:nvSpPr>
        <xdr:cNvPr id="184" name="テキスト ボックス 183">
          <a:extLst>
            <a:ext uri="{FF2B5EF4-FFF2-40B4-BE49-F238E27FC236}">
              <a16:creationId xmlns="" xmlns:a16="http://schemas.microsoft.com/office/drawing/2014/main" id="{00000000-0008-0000-0700-0000B8000000}"/>
            </a:ext>
          </a:extLst>
        </xdr:cNvPr>
        <xdr:cNvSpPr txBox="1"/>
      </xdr:nvSpPr>
      <xdr:spPr>
        <a:xfrm>
          <a:off x="2360930" y="12587605"/>
          <a:ext cx="5918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76</xdr:row>
      <xdr:rowOff>123190</xdr:rowOff>
    </xdr:from>
    <xdr:to>
      <xdr:col>10</xdr:col>
      <xdr:colOff>114300</xdr:colOff>
      <xdr:row>76</xdr:row>
      <xdr:rowOff>144780</xdr:rowOff>
    </xdr:to>
    <xdr:cxnSp macro="">
      <xdr:nvCxnSpPr>
        <xdr:cNvPr id="185" name="直線コネクタ 184">
          <a:extLst>
            <a:ext uri="{FF2B5EF4-FFF2-40B4-BE49-F238E27FC236}">
              <a16:creationId xmlns="" xmlns:a16="http://schemas.microsoft.com/office/drawing/2014/main" id="{00000000-0008-0000-0700-0000B9000000}"/>
            </a:ext>
          </a:extLst>
        </xdr:cNvPr>
        <xdr:cNvCxnSpPr/>
      </xdr:nvCxnSpPr>
      <xdr:spPr>
        <a:xfrm>
          <a:off x="1028700" y="12867640"/>
          <a:ext cx="8001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71120</xdr:rowOff>
    </xdr:from>
    <xdr:to>
      <xdr:col>10</xdr:col>
      <xdr:colOff>165100</xdr:colOff>
      <xdr:row>77</xdr:row>
      <xdr:rowOff>3810</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778000" y="128155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19050</xdr:rowOff>
    </xdr:from>
    <xdr:ext cx="591820" cy="24701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1548130" y="12595860"/>
          <a:ext cx="591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76200</xdr:rowOff>
    </xdr:from>
    <xdr:to>
      <xdr:col>6</xdr:col>
      <xdr:colOff>38100</xdr:colOff>
      <xdr:row>77</xdr:row>
      <xdr:rowOff>10160</xdr:rowOff>
    </xdr:to>
    <xdr:sp macro="" textlink="">
      <xdr:nvSpPr>
        <xdr:cNvPr id="188" name="フローチャート: 判断 187">
          <a:extLst>
            <a:ext uri="{FF2B5EF4-FFF2-40B4-BE49-F238E27FC236}">
              <a16:creationId xmlns="" xmlns:a16="http://schemas.microsoft.com/office/drawing/2014/main" id="{00000000-0008-0000-0700-0000BC000000}"/>
            </a:ext>
          </a:extLst>
        </xdr:cNvPr>
        <xdr:cNvSpPr/>
      </xdr:nvSpPr>
      <xdr:spPr>
        <a:xfrm>
          <a:off x="984250" y="12820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1270</xdr:rowOff>
    </xdr:from>
    <xdr:ext cx="591820" cy="247650"/>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754380" y="12913360"/>
          <a:ext cx="591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76200</xdr:rowOff>
    </xdr:from>
    <xdr:ext cx="762000" cy="24701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40068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76200</xdr:rowOff>
    </xdr:from>
    <xdr:ext cx="762000" cy="24701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32575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76200</xdr:rowOff>
    </xdr:from>
    <xdr:ext cx="755015" cy="24701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2451100" y="136588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76200</xdr:rowOff>
    </xdr:from>
    <xdr:ext cx="762000" cy="24701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16573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76200</xdr:rowOff>
    </xdr:from>
    <xdr:ext cx="762000" cy="24701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8572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31115</xdr:rowOff>
    </xdr:from>
    <xdr:to>
      <xdr:col>24</xdr:col>
      <xdr:colOff>114300</xdr:colOff>
      <xdr:row>76</xdr:row>
      <xdr:rowOff>128270</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4127500" y="1277556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10795</xdr:rowOff>
    </xdr:from>
    <xdr:ext cx="598805" cy="241300"/>
    <xdr:sp macro="" textlink="">
      <xdr:nvSpPr>
        <xdr:cNvPr id="196" name="民生費該当値テキスト">
          <a:extLst>
            <a:ext uri="{FF2B5EF4-FFF2-40B4-BE49-F238E27FC236}">
              <a16:creationId xmlns="" xmlns:a16="http://schemas.microsoft.com/office/drawing/2014/main" id="{00000000-0008-0000-0700-0000C4000000}"/>
            </a:ext>
          </a:extLst>
        </xdr:cNvPr>
        <xdr:cNvSpPr txBox="1"/>
      </xdr:nvSpPr>
      <xdr:spPr>
        <a:xfrm>
          <a:off x="4229100" y="12755245"/>
          <a:ext cx="5988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187,299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6350</xdr:rowOff>
    </xdr:from>
    <xdr:to>
      <xdr:col>20</xdr:col>
      <xdr:colOff>38100</xdr:colOff>
      <xdr:row>76</xdr:row>
      <xdr:rowOff>104775</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3384550" y="1275080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120015</xdr:rowOff>
    </xdr:from>
    <xdr:ext cx="591820" cy="243840"/>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3154680" y="12529185"/>
          <a:ext cx="59182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192,797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82550</xdr:rowOff>
    </xdr:from>
    <xdr:to>
      <xdr:col>15</xdr:col>
      <xdr:colOff>101600</xdr:colOff>
      <xdr:row>77</xdr:row>
      <xdr:rowOff>15875</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2571750" y="12827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5715</xdr:rowOff>
    </xdr:from>
    <xdr:ext cx="591820" cy="247650"/>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2360930" y="12917805"/>
          <a:ext cx="591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175,679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95250</xdr:rowOff>
    </xdr:from>
    <xdr:to>
      <xdr:col>10</xdr:col>
      <xdr:colOff>165100</xdr:colOff>
      <xdr:row>77</xdr:row>
      <xdr:rowOff>29210</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77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20320</xdr:rowOff>
    </xdr:from>
    <xdr:ext cx="591820" cy="24701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1548130" y="12932410"/>
          <a:ext cx="59182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172,549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73660</xdr:rowOff>
    </xdr:from>
    <xdr:to>
      <xdr:col>6</xdr:col>
      <xdr:colOff>38100</xdr:colOff>
      <xdr:row>77</xdr:row>
      <xdr:rowOff>6350</xdr:rowOff>
    </xdr:to>
    <xdr:sp macro="" textlink="">
      <xdr:nvSpPr>
        <xdr:cNvPr id="203" name="楕円 202">
          <a:extLst>
            <a:ext uri="{FF2B5EF4-FFF2-40B4-BE49-F238E27FC236}">
              <a16:creationId xmlns="" xmlns:a16="http://schemas.microsoft.com/office/drawing/2014/main" id="{00000000-0008-0000-0700-0000CB000000}"/>
            </a:ext>
          </a:extLst>
        </xdr:cNvPr>
        <xdr:cNvSpPr/>
      </xdr:nvSpPr>
      <xdr:spPr>
        <a:xfrm>
          <a:off x="984250" y="1281811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22860</xdr:rowOff>
    </xdr:from>
    <xdr:ext cx="591820" cy="248285"/>
    <xdr:sp macro="" textlink="">
      <xdr:nvSpPr>
        <xdr:cNvPr id="204" name="テキスト ボックス 203">
          <a:extLst>
            <a:ext uri="{FF2B5EF4-FFF2-40B4-BE49-F238E27FC236}">
              <a16:creationId xmlns="" xmlns:a16="http://schemas.microsoft.com/office/drawing/2014/main" id="{00000000-0008-0000-0700-0000CC000000}"/>
            </a:ext>
          </a:extLst>
        </xdr:cNvPr>
        <xdr:cNvSpPr txBox="1"/>
      </xdr:nvSpPr>
      <xdr:spPr>
        <a:xfrm>
          <a:off x="754380" y="12599670"/>
          <a:ext cx="591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177,525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54610</xdr:rowOff>
    </xdr:from>
    <xdr:to>
      <xdr:col>28</xdr:col>
      <xdr:colOff>114300</xdr:colOff>
      <xdr:row>85</xdr:row>
      <xdr:rowOff>30480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685800" y="139725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54610</xdr:rowOff>
    </xdr:from>
    <xdr:to>
      <xdr:col>12</xdr:col>
      <xdr:colOff>127000</xdr:colOff>
      <xdr:row>86</xdr:row>
      <xdr:rowOff>133350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8128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85090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128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54610</xdr:rowOff>
    </xdr:from>
    <xdr:to>
      <xdr:col>18</xdr:col>
      <xdr:colOff>0</xdr:colOff>
      <xdr:row>86</xdr:row>
      <xdr:rowOff>133350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17145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85090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7145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54610</xdr:rowOff>
    </xdr:from>
    <xdr:to>
      <xdr:col>24</xdr:col>
      <xdr:colOff>0</xdr:colOff>
      <xdr:row>86</xdr:row>
      <xdr:rowOff>133350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27432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85090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27432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24130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685800" y="14780260"/>
          <a:ext cx="422910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2900" cy="215265"/>
    <xdr:sp macro="" textlink="">
      <xdr:nvSpPr>
        <xdr:cNvPr id="213" name="テキスト ボックス 212">
          <a:extLst>
            <a:ext uri="{FF2B5EF4-FFF2-40B4-BE49-F238E27FC236}">
              <a16:creationId xmlns="" xmlns:a16="http://schemas.microsoft.com/office/drawing/2014/main" id="{00000000-0008-0000-0700-0000D5000000}"/>
            </a:ext>
          </a:extLst>
        </xdr:cNvPr>
        <xdr:cNvSpPr txBox="1"/>
      </xdr:nvSpPr>
      <xdr:spPr>
        <a:xfrm>
          <a:off x="666750" y="14594205"/>
          <a:ext cx="3429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700-0000D6000000}"/>
            </a:ext>
          </a:extLst>
        </xdr:cNvPr>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685800" y="16729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1935" cy="259080"/>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474980" y="165874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685800" y="16402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209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211455" y="162604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685800" y="16076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21145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685800" y="15749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209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211455" y="156083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685800" y="15423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3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7620</xdr:rowOff>
    </xdr:from>
    <xdr:to>
      <xdr:col>28</xdr:col>
      <xdr:colOff>114300</xdr:colOff>
      <xdr:row>90</xdr:row>
      <xdr:rowOff>7620</xdr:rowOff>
    </xdr:to>
    <xdr:cxnSp macro="">
      <xdr:nvCxnSpPr>
        <xdr:cNvPr id="225" name="直線コネクタ 224">
          <a:extLst>
            <a:ext uri="{FF2B5EF4-FFF2-40B4-BE49-F238E27FC236}">
              <a16:creationId xmlns="" xmlns:a16="http://schemas.microsoft.com/office/drawing/2014/main" id="{00000000-0008-0000-0700-0000E1000000}"/>
            </a:ext>
          </a:extLst>
        </xdr:cNvPr>
        <xdr:cNvCxnSpPr/>
      </xdr:nvCxnSpPr>
      <xdr:spPr>
        <a:xfrm>
          <a:off x="685800" y="150990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36830</xdr:rowOff>
    </xdr:from>
    <xdr:ext cx="595630" cy="245110"/>
    <xdr:sp macro="" textlink="">
      <xdr:nvSpPr>
        <xdr:cNvPr id="226" name="テキスト ボックス 225">
          <a:extLst>
            <a:ext uri="{FF2B5EF4-FFF2-40B4-BE49-F238E27FC236}">
              <a16:creationId xmlns="" xmlns:a16="http://schemas.microsoft.com/office/drawing/2014/main" id="{00000000-0008-0000-0700-0000E2000000}"/>
            </a:ext>
          </a:extLst>
        </xdr:cNvPr>
        <xdr:cNvSpPr txBox="1"/>
      </xdr:nvSpPr>
      <xdr:spPr>
        <a:xfrm>
          <a:off x="166370" y="1496060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88</xdr:row>
      <xdr:rowOff>24130</xdr:rowOff>
    </xdr:to>
    <xdr:cxnSp macro="">
      <xdr:nvCxnSpPr>
        <xdr:cNvPr id="227" name="直線コネクタ 226">
          <a:extLst>
            <a:ext uri="{FF2B5EF4-FFF2-40B4-BE49-F238E27FC236}">
              <a16:creationId xmlns="" xmlns:a16="http://schemas.microsoft.com/office/drawing/2014/main" id="{00000000-0008-0000-0700-0000E3000000}"/>
            </a:ext>
          </a:extLst>
        </xdr:cNvPr>
        <xdr:cNvCxnSpPr/>
      </xdr:nvCxnSpPr>
      <xdr:spPr>
        <a:xfrm>
          <a:off x="685800" y="14780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52070</xdr:rowOff>
    </xdr:from>
    <xdr:ext cx="595630" cy="241300"/>
    <xdr:sp macro="" textlink="">
      <xdr:nvSpPr>
        <xdr:cNvPr id="228" name="テキスト ボックス 227">
          <a:extLst>
            <a:ext uri="{FF2B5EF4-FFF2-40B4-BE49-F238E27FC236}">
              <a16:creationId xmlns="" xmlns:a16="http://schemas.microsoft.com/office/drawing/2014/main" id="{00000000-0008-0000-0700-0000E4000000}"/>
            </a:ext>
          </a:extLst>
        </xdr:cNvPr>
        <xdr:cNvSpPr txBox="1"/>
      </xdr:nvSpPr>
      <xdr:spPr>
        <a:xfrm>
          <a:off x="166370" y="1464056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24130</xdr:rowOff>
    </xdr:from>
    <xdr:to>
      <xdr:col>28</xdr:col>
      <xdr:colOff>114300</xdr:colOff>
      <xdr:row>101</xdr:row>
      <xdr:rowOff>82550</xdr:rowOff>
    </xdr:to>
    <xdr:sp macro="" textlink="">
      <xdr:nvSpPr>
        <xdr:cNvPr id="229" name="衛生費グラフ枠">
          <a:extLst>
            <a:ext uri="{FF2B5EF4-FFF2-40B4-BE49-F238E27FC236}">
              <a16:creationId xmlns="" xmlns:a16="http://schemas.microsoft.com/office/drawing/2014/main" id="{00000000-0008-0000-0700-0000E5000000}"/>
            </a:ext>
          </a:extLst>
        </xdr:cNvPr>
        <xdr:cNvSpPr/>
      </xdr:nvSpPr>
      <xdr:spPr>
        <a:xfrm>
          <a:off x="685800" y="14780260"/>
          <a:ext cx="422910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38100</xdr:rowOff>
    </xdr:from>
    <xdr:to>
      <xdr:col>24</xdr:col>
      <xdr:colOff>62865</xdr:colOff>
      <xdr:row>98</xdr:row>
      <xdr:rowOff>33020</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flipV="1">
          <a:off x="4176395" y="15129510"/>
          <a:ext cx="127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36830</xdr:rowOff>
    </xdr:from>
    <xdr:ext cx="534670" cy="259080"/>
    <xdr:sp macro="" textlink="">
      <xdr:nvSpPr>
        <xdr:cNvPr id="231" name="衛生費最小値テキスト">
          <a:extLst>
            <a:ext uri="{FF2B5EF4-FFF2-40B4-BE49-F238E27FC236}">
              <a16:creationId xmlns="" xmlns:a16="http://schemas.microsoft.com/office/drawing/2014/main" id="{00000000-0008-0000-0700-0000E7000000}"/>
            </a:ext>
          </a:extLst>
        </xdr:cNvPr>
        <xdr:cNvSpPr txBox="1"/>
      </xdr:nvSpPr>
      <xdr:spPr>
        <a:xfrm>
          <a:off x="4229100" y="16496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33020</xdr:rowOff>
    </xdr:from>
    <xdr:to>
      <xdr:col>24</xdr:col>
      <xdr:colOff>152400</xdr:colOff>
      <xdr:row>98</xdr:row>
      <xdr:rowOff>33020</xdr:rowOff>
    </xdr:to>
    <xdr:cxnSp macro="">
      <xdr:nvCxnSpPr>
        <xdr:cNvPr id="232" name="直線コネクタ 231">
          <a:extLst>
            <a:ext uri="{FF2B5EF4-FFF2-40B4-BE49-F238E27FC236}">
              <a16:creationId xmlns="" xmlns:a16="http://schemas.microsoft.com/office/drawing/2014/main" id="{00000000-0008-0000-0700-0000E8000000}"/>
            </a:ext>
          </a:extLst>
        </xdr:cNvPr>
        <xdr:cNvCxnSpPr/>
      </xdr:nvCxnSpPr>
      <xdr:spPr>
        <a:xfrm>
          <a:off x="4108450" y="164922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150495</xdr:rowOff>
    </xdr:from>
    <xdr:ext cx="598805" cy="247015"/>
    <xdr:sp macro="" textlink="">
      <xdr:nvSpPr>
        <xdr:cNvPr id="233" name="衛生費最大値テキスト">
          <a:extLst>
            <a:ext uri="{FF2B5EF4-FFF2-40B4-BE49-F238E27FC236}">
              <a16:creationId xmlns="" xmlns:a16="http://schemas.microsoft.com/office/drawing/2014/main" id="{00000000-0008-0000-0700-0000E9000000}"/>
            </a:ext>
          </a:extLst>
        </xdr:cNvPr>
        <xdr:cNvSpPr txBox="1"/>
      </xdr:nvSpPr>
      <xdr:spPr>
        <a:xfrm>
          <a:off x="4229100" y="14906625"/>
          <a:ext cx="598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147,244</a:t>
          </a:r>
          <a:endParaRPr kumimoji="1" lang="ja-JP" altLang="en-US" sz="1000" b="1">
            <a:latin typeface="ＭＳ Ｐゴシック"/>
          </a:endParaRPr>
        </a:p>
      </xdr:txBody>
    </xdr:sp>
    <xdr:clientData/>
  </xdr:oneCellAnchor>
  <xdr:twoCellAnchor>
    <xdr:from>
      <xdr:col>23</xdr:col>
      <xdr:colOff>165100</xdr:colOff>
      <xdr:row>90</xdr:row>
      <xdr:rowOff>38100</xdr:rowOff>
    </xdr:from>
    <xdr:to>
      <xdr:col>24</xdr:col>
      <xdr:colOff>152400</xdr:colOff>
      <xdr:row>90</xdr:row>
      <xdr:rowOff>38100</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a:off x="4108450" y="15129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97</xdr:row>
      <xdr:rowOff>36830</xdr:rowOff>
    </xdr:from>
    <xdr:to>
      <xdr:col>24</xdr:col>
      <xdr:colOff>63500</xdr:colOff>
      <xdr:row>97</xdr:row>
      <xdr:rowOff>86360</xdr:rowOff>
    </xdr:to>
    <xdr:cxnSp macro="">
      <xdr:nvCxnSpPr>
        <xdr:cNvPr id="235" name="直線コネクタ 234">
          <a:extLst>
            <a:ext uri="{FF2B5EF4-FFF2-40B4-BE49-F238E27FC236}">
              <a16:creationId xmlns="" xmlns:a16="http://schemas.microsoft.com/office/drawing/2014/main" id="{00000000-0008-0000-0700-0000EB000000}"/>
            </a:ext>
          </a:extLst>
        </xdr:cNvPr>
        <xdr:cNvCxnSpPr/>
      </xdr:nvCxnSpPr>
      <xdr:spPr>
        <a:xfrm>
          <a:off x="3429000" y="16324580"/>
          <a:ext cx="7493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135890</xdr:rowOff>
    </xdr:from>
    <xdr:ext cx="534670" cy="259080"/>
    <xdr:sp macro="" textlink="">
      <xdr:nvSpPr>
        <xdr:cNvPr id="236" name="衛生費平均値テキスト">
          <a:extLst>
            <a:ext uri="{FF2B5EF4-FFF2-40B4-BE49-F238E27FC236}">
              <a16:creationId xmlns="" xmlns:a16="http://schemas.microsoft.com/office/drawing/2014/main" id="{00000000-0008-0000-0700-0000EC000000}"/>
            </a:ext>
          </a:extLst>
        </xdr:cNvPr>
        <xdr:cNvSpPr txBox="1"/>
      </xdr:nvSpPr>
      <xdr:spPr>
        <a:xfrm>
          <a:off x="4229100" y="15909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113030</xdr:rowOff>
    </xdr:from>
    <xdr:to>
      <xdr:col>24</xdr:col>
      <xdr:colOff>114300</xdr:colOff>
      <xdr:row>96</xdr:row>
      <xdr:rowOff>43180</xdr:rowOff>
    </xdr:to>
    <xdr:sp macro="" textlink="">
      <xdr:nvSpPr>
        <xdr:cNvPr id="237" name="フローチャート: 判断 236">
          <a:extLst>
            <a:ext uri="{FF2B5EF4-FFF2-40B4-BE49-F238E27FC236}">
              <a16:creationId xmlns="" xmlns:a16="http://schemas.microsoft.com/office/drawing/2014/main" id="{00000000-0008-0000-0700-0000ED000000}"/>
            </a:ext>
          </a:extLst>
        </xdr:cNvPr>
        <xdr:cNvSpPr/>
      </xdr:nvSpPr>
      <xdr:spPr>
        <a:xfrm>
          <a:off x="4127500" y="1605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36830</xdr:rowOff>
    </xdr:from>
    <xdr:to>
      <xdr:col>19</xdr:col>
      <xdr:colOff>171450</xdr:colOff>
      <xdr:row>97</xdr:row>
      <xdr:rowOff>55880</xdr:rowOff>
    </xdr:to>
    <xdr:cxnSp macro="">
      <xdr:nvCxnSpPr>
        <xdr:cNvPr id="238" name="直線コネクタ 237">
          <a:extLst>
            <a:ext uri="{FF2B5EF4-FFF2-40B4-BE49-F238E27FC236}">
              <a16:creationId xmlns="" xmlns:a16="http://schemas.microsoft.com/office/drawing/2014/main" id="{00000000-0008-0000-0700-0000EE000000}"/>
            </a:ext>
          </a:extLst>
        </xdr:cNvPr>
        <xdr:cNvCxnSpPr/>
      </xdr:nvCxnSpPr>
      <xdr:spPr>
        <a:xfrm flipV="1">
          <a:off x="2622550" y="16324580"/>
          <a:ext cx="8064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128270</xdr:rowOff>
    </xdr:from>
    <xdr:to>
      <xdr:col>20</xdr:col>
      <xdr:colOff>38100</xdr:colOff>
      <xdr:row>96</xdr:row>
      <xdr:rowOff>58420</xdr:rowOff>
    </xdr:to>
    <xdr:sp macro="" textlink="">
      <xdr:nvSpPr>
        <xdr:cNvPr id="239" name="フローチャート: 判断 238">
          <a:extLst>
            <a:ext uri="{FF2B5EF4-FFF2-40B4-BE49-F238E27FC236}">
              <a16:creationId xmlns="" xmlns:a16="http://schemas.microsoft.com/office/drawing/2014/main" id="{00000000-0008-0000-0700-0000EF000000}"/>
            </a:ext>
          </a:extLst>
        </xdr:cNvPr>
        <xdr:cNvSpPr/>
      </xdr:nvSpPr>
      <xdr:spPr>
        <a:xfrm>
          <a:off x="3384550" y="160731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74930</xdr:rowOff>
    </xdr:from>
    <xdr:ext cx="527685" cy="252095"/>
    <xdr:sp macro="" textlink="">
      <xdr:nvSpPr>
        <xdr:cNvPr id="240" name="テキスト ボックス 239">
          <a:extLst>
            <a:ext uri="{FF2B5EF4-FFF2-40B4-BE49-F238E27FC236}">
              <a16:creationId xmlns="" xmlns:a16="http://schemas.microsoft.com/office/drawing/2014/main" id="{00000000-0008-0000-0700-0000F0000000}"/>
            </a:ext>
          </a:extLst>
        </xdr:cNvPr>
        <xdr:cNvSpPr txBox="1"/>
      </xdr:nvSpPr>
      <xdr:spPr>
        <a:xfrm>
          <a:off x="3187065" y="158483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16510</xdr:rowOff>
    </xdr:from>
    <xdr:to>
      <xdr:col>15</xdr:col>
      <xdr:colOff>50800</xdr:colOff>
      <xdr:row>97</xdr:row>
      <xdr:rowOff>55880</xdr:rowOff>
    </xdr:to>
    <xdr:cxnSp macro="">
      <xdr:nvCxnSpPr>
        <xdr:cNvPr id="241" name="直線コネクタ 240">
          <a:extLst>
            <a:ext uri="{FF2B5EF4-FFF2-40B4-BE49-F238E27FC236}">
              <a16:creationId xmlns="" xmlns:a16="http://schemas.microsoft.com/office/drawing/2014/main" id="{00000000-0008-0000-0700-0000F1000000}"/>
            </a:ext>
          </a:extLst>
        </xdr:cNvPr>
        <xdr:cNvCxnSpPr/>
      </xdr:nvCxnSpPr>
      <xdr:spPr>
        <a:xfrm>
          <a:off x="1828800" y="16304260"/>
          <a:ext cx="7937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154940</xdr:rowOff>
    </xdr:from>
    <xdr:to>
      <xdr:col>15</xdr:col>
      <xdr:colOff>101600</xdr:colOff>
      <xdr:row>96</xdr:row>
      <xdr:rowOff>84455</xdr:rowOff>
    </xdr:to>
    <xdr:sp macro="" textlink="">
      <xdr:nvSpPr>
        <xdr:cNvPr id="242" name="フローチャート: 判断 241">
          <a:extLst>
            <a:ext uri="{FF2B5EF4-FFF2-40B4-BE49-F238E27FC236}">
              <a16:creationId xmlns="" xmlns:a16="http://schemas.microsoft.com/office/drawing/2014/main" id="{00000000-0008-0000-0700-0000F2000000}"/>
            </a:ext>
          </a:extLst>
        </xdr:cNvPr>
        <xdr:cNvSpPr/>
      </xdr:nvSpPr>
      <xdr:spPr>
        <a:xfrm>
          <a:off x="2571750" y="16099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100965</xdr:rowOff>
    </xdr:from>
    <xdr:ext cx="527685" cy="252095"/>
    <xdr:sp macro="" textlink="">
      <xdr:nvSpPr>
        <xdr:cNvPr id="243" name="テキスト ボックス 242">
          <a:extLst>
            <a:ext uri="{FF2B5EF4-FFF2-40B4-BE49-F238E27FC236}">
              <a16:creationId xmlns="" xmlns:a16="http://schemas.microsoft.com/office/drawing/2014/main" id="{00000000-0008-0000-0700-0000F3000000}"/>
            </a:ext>
          </a:extLst>
        </xdr:cNvPr>
        <xdr:cNvSpPr txBox="1"/>
      </xdr:nvSpPr>
      <xdr:spPr>
        <a:xfrm>
          <a:off x="2393315" y="158743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97</xdr:row>
      <xdr:rowOff>16510</xdr:rowOff>
    </xdr:from>
    <xdr:to>
      <xdr:col>10</xdr:col>
      <xdr:colOff>114300</xdr:colOff>
      <xdr:row>97</xdr:row>
      <xdr:rowOff>29210</xdr:rowOff>
    </xdr:to>
    <xdr:cxnSp macro="">
      <xdr:nvCxnSpPr>
        <xdr:cNvPr id="244" name="直線コネクタ 243">
          <a:extLst>
            <a:ext uri="{FF2B5EF4-FFF2-40B4-BE49-F238E27FC236}">
              <a16:creationId xmlns="" xmlns:a16="http://schemas.microsoft.com/office/drawing/2014/main" id="{00000000-0008-0000-0700-0000F4000000}"/>
            </a:ext>
          </a:extLst>
        </xdr:cNvPr>
        <xdr:cNvCxnSpPr/>
      </xdr:nvCxnSpPr>
      <xdr:spPr>
        <a:xfrm flipV="1">
          <a:off x="1028700" y="16304260"/>
          <a:ext cx="8001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153035</xdr:rowOff>
    </xdr:from>
    <xdr:to>
      <xdr:col>10</xdr:col>
      <xdr:colOff>165100</xdr:colOff>
      <xdr:row>96</xdr:row>
      <xdr:rowOff>83185</xdr:rowOff>
    </xdr:to>
    <xdr:sp macro="" textlink="">
      <xdr:nvSpPr>
        <xdr:cNvPr id="245" name="フローチャート: 判断 244">
          <a:extLst>
            <a:ext uri="{FF2B5EF4-FFF2-40B4-BE49-F238E27FC236}">
              <a16:creationId xmlns="" xmlns:a16="http://schemas.microsoft.com/office/drawing/2014/main" id="{00000000-0008-0000-0700-0000F5000000}"/>
            </a:ext>
          </a:extLst>
        </xdr:cNvPr>
        <xdr:cNvSpPr/>
      </xdr:nvSpPr>
      <xdr:spPr>
        <a:xfrm>
          <a:off x="1778000" y="1609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99695</xdr:rowOff>
    </xdr:from>
    <xdr:ext cx="534670" cy="25209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1580515" y="158730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150495</xdr:rowOff>
    </xdr:from>
    <xdr:to>
      <xdr:col>6</xdr:col>
      <xdr:colOff>38100</xdr:colOff>
      <xdr:row>96</xdr:row>
      <xdr:rowOff>80645</xdr:rowOff>
    </xdr:to>
    <xdr:sp macro="" textlink="">
      <xdr:nvSpPr>
        <xdr:cNvPr id="247" name="フローチャート: 判断 246">
          <a:extLst>
            <a:ext uri="{FF2B5EF4-FFF2-40B4-BE49-F238E27FC236}">
              <a16:creationId xmlns="" xmlns:a16="http://schemas.microsoft.com/office/drawing/2014/main" id="{00000000-0008-0000-0700-0000F7000000}"/>
            </a:ext>
          </a:extLst>
        </xdr:cNvPr>
        <xdr:cNvSpPr/>
      </xdr:nvSpPr>
      <xdr:spPr>
        <a:xfrm>
          <a:off x="984250" y="160953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97790</xdr:rowOff>
    </xdr:from>
    <xdr:ext cx="527685" cy="25209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786765" y="158711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5015" cy="259080"/>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24511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34925</xdr:rowOff>
    </xdr:from>
    <xdr:to>
      <xdr:col>24</xdr:col>
      <xdr:colOff>114300</xdr:colOff>
      <xdr:row>97</xdr:row>
      <xdr:rowOff>136525</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4127500" y="163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121285</xdr:rowOff>
    </xdr:from>
    <xdr:ext cx="534670" cy="252095"/>
    <xdr:sp macro="" textlink="">
      <xdr:nvSpPr>
        <xdr:cNvPr id="255" name="衛生費該当値テキスト">
          <a:extLst>
            <a:ext uri="{FF2B5EF4-FFF2-40B4-BE49-F238E27FC236}">
              <a16:creationId xmlns="" xmlns:a16="http://schemas.microsoft.com/office/drawing/2014/main" id="{00000000-0008-0000-0700-0000FF000000}"/>
            </a:ext>
          </a:extLst>
        </xdr:cNvPr>
        <xdr:cNvSpPr txBox="1"/>
      </xdr:nvSpPr>
      <xdr:spPr>
        <a:xfrm>
          <a:off x="4229100" y="1623758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32,729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157480</xdr:rowOff>
    </xdr:from>
    <xdr:to>
      <xdr:col>20</xdr:col>
      <xdr:colOff>38100</xdr:colOff>
      <xdr:row>97</xdr:row>
      <xdr:rowOff>87630</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3384550" y="162737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78740</xdr:rowOff>
    </xdr:from>
    <xdr:ext cx="527685" cy="259080"/>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3187065" y="163664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5080</xdr:rowOff>
    </xdr:from>
    <xdr:to>
      <xdr:col>15</xdr:col>
      <xdr:colOff>101600</xdr:colOff>
      <xdr:row>97</xdr:row>
      <xdr:rowOff>106680</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2571750" y="1629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97790</xdr:rowOff>
    </xdr:from>
    <xdr:ext cx="527685" cy="25209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2393315" y="163855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137160</xdr:rowOff>
    </xdr:from>
    <xdr:to>
      <xdr:col>10</xdr:col>
      <xdr:colOff>165100</xdr:colOff>
      <xdr:row>97</xdr:row>
      <xdr:rowOff>67310</xdr:rowOff>
    </xdr:to>
    <xdr:sp macro="" textlink="">
      <xdr:nvSpPr>
        <xdr:cNvPr id="260" name="楕円 259">
          <a:extLst>
            <a:ext uri="{FF2B5EF4-FFF2-40B4-BE49-F238E27FC236}">
              <a16:creationId xmlns="" xmlns:a16="http://schemas.microsoft.com/office/drawing/2014/main" id="{00000000-0008-0000-0700-000004010000}"/>
            </a:ext>
          </a:extLst>
        </xdr:cNvPr>
        <xdr:cNvSpPr/>
      </xdr:nvSpPr>
      <xdr:spPr>
        <a:xfrm>
          <a:off x="1778000" y="162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58420</xdr:rowOff>
    </xdr:from>
    <xdr:ext cx="534670" cy="259080"/>
    <xdr:sp macro="" textlink="">
      <xdr:nvSpPr>
        <xdr:cNvPr id="261" name="テキスト ボックス 260">
          <a:extLst>
            <a:ext uri="{FF2B5EF4-FFF2-40B4-BE49-F238E27FC236}">
              <a16:creationId xmlns="" xmlns:a16="http://schemas.microsoft.com/office/drawing/2014/main" id="{00000000-0008-0000-0700-000005010000}"/>
            </a:ext>
          </a:extLst>
        </xdr:cNvPr>
        <xdr:cNvSpPr txBox="1"/>
      </xdr:nvSpPr>
      <xdr:spPr>
        <a:xfrm>
          <a:off x="1580515" y="16346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39,087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149225</xdr:rowOff>
    </xdr:from>
    <xdr:to>
      <xdr:col>6</xdr:col>
      <xdr:colOff>38100</xdr:colOff>
      <xdr:row>97</xdr:row>
      <xdr:rowOff>79375</xdr:rowOff>
    </xdr:to>
    <xdr:sp macro="" textlink="">
      <xdr:nvSpPr>
        <xdr:cNvPr id="262" name="楕円 261">
          <a:extLst>
            <a:ext uri="{FF2B5EF4-FFF2-40B4-BE49-F238E27FC236}">
              <a16:creationId xmlns="" xmlns:a16="http://schemas.microsoft.com/office/drawing/2014/main" id="{00000000-0008-0000-0700-000006010000}"/>
            </a:ext>
          </a:extLst>
        </xdr:cNvPr>
        <xdr:cNvSpPr/>
      </xdr:nvSpPr>
      <xdr:spPr>
        <a:xfrm>
          <a:off x="984250" y="162655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70485</xdr:rowOff>
    </xdr:from>
    <xdr:ext cx="527685" cy="259080"/>
    <xdr:sp macro="" textlink="">
      <xdr:nvSpPr>
        <xdr:cNvPr id="263" name="テキスト ボックス 262">
          <a:extLst>
            <a:ext uri="{FF2B5EF4-FFF2-40B4-BE49-F238E27FC236}">
              <a16:creationId xmlns="" xmlns:a16="http://schemas.microsoft.com/office/drawing/2014/main" id="{00000000-0008-0000-0700-000007010000}"/>
            </a:ext>
          </a:extLst>
        </xdr:cNvPr>
        <xdr:cNvSpPr txBox="1"/>
      </xdr:nvSpPr>
      <xdr:spPr>
        <a:xfrm>
          <a:off x="786765" y="163582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54610</xdr:rowOff>
    </xdr:from>
    <xdr:to>
      <xdr:col>59</xdr:col>
      <xdr:colOff>50800</xdr:colOff>
      <xdr:row>25</xdr:row>
      <xdr:rowOff>30480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5956300" y="39141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54610</xdr:rowOff>
    </xdr:from>
    <xdr:to>
      <xdr:col>43</xdr:col>
      <xdr:colOff>63500</xdr:colOff>
      <xdr:row>26</xdr:row>
      <xdr:rowOff>133350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06425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85090</xdr:rowOff>
    </xdr:from>
    <xdr:to>
      <xdr:col>43</xdr:col>
      <xdr:colOff>63500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606425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54610</xdr:rowOff>
    </xdr:from>
    <xdr:to>
      <xdr:col>48</xdr:col>
      <xdr:colOff>127000</xdr:colOff>
      <xdr:row>26</xdr:row>
      <xdr:rowOff>133350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9850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85090</xdr:rowOff>
    </xdr:from>
    <xdr:to>
      <xdr:col>48</xdr:col>
      <xdr:colOff>127000</xdr:colOff>
      <xdr:row>28</xdr:row>
      <xdr:rowOff>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69850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54610</xdr:rowOff>
    </xdr:from>
    <xdr:to>
      <xdr:col>54</xdr:col>
      <xdr:colOff>127000</xdr:colOff>
      <xdr:row>26</xdr:row>
      <xdr:rowOff>133350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0137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85090</xdr:rowOff>
    </xdr:from>
    <xdr:to>
      <xdr:col>54</xdr:col>
      <xdr:colOff>127000</xdr:colOff>
      <xdr:row>28</xdr:row>
      <xdr:rowOff>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80137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24130</xdr:rowOff>
    </xdr:from>
    <xdr:to>
      <xdr:col>59</xdr:col>
      <xdr:colOff>50800</xdr:colOff>
      <xdr:row>41</xdr:row>
      <xdr:rowOff>78740</xdr:rowOff>
    </xdr:to>
    <xdr:sp macro="" textlink="">
      <xdr:nvSpPr>
        <xdr:cNvPr id="271" name="正方形/長方形 270">
          <a:extLst>
            <a:ext uri="{FF2B5EF4-FFF2-40B4-BE49-F238E27FC236}">
              <a16:creationId xmlns="" xmlns:a16="http://schemas.microsoft.com/office/drawing/2014/main" id="{00000000-0008-0000-0700-00000F010000}"/>
            </a:ext>
          </a:extLst>
        </xdr:cNvPr>
        <xdr:cNvSpPr/>
      </xdr:nvSpPr>
      <xdr:spPr>
        <a:xfrm>
          <a:off x="5956300" y="4721860"/>
          <a:ext cx="42100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2900" cy="215265"/>
    <xdr:sp macro="" textlink="">
      <xdr:nvSpPr>
        <xdr:cNvPr id="272" name="テキスト ボックス 271">
          <a:extLst>
            <a:ext uri="{FF2B5EF4-FFF2-40B4-BE49-F238E27FC236}">
              <a16:creationId xmlns="" xmlns:a16="http://schemas.microsoft.com/office/drawing/2014/main" id="{00000000-0008-0000-0700-000010010000}"/>
            </a:ext>
          </a:extLst>
        </xdr:cNvPr>
        <xdr:cNvSpPr txBox="1"/>
      </xdr:nvSpPr>
      <xdr:spPr>
        <a:xfrm>
          <a:off x="5918200" y="4535805"/>
          <a:ext cx="3429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78740</xdr:rowOff>
    </xdr:from>
    <xdr:to>
      <xdr:col>59</xdr:col>
      <xdr:colOff>50800</xdr:colOff>
      <xdr:row>41</xdr:row>
      <xdr:rowOff>78740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5956300" y="6955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94615</xdr:rowOff>
    </xdr:from>
    <xdr:to>
      <xdr:col>59</xdr:col>
      <xdr:colOff>50800</xdr:colOff>
      <xdr:row>39</xdr:row>
      <xdr:rowOff>94615</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5956300" y="66363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123190</xdr:rowOff>
    </xdr:from>
    <xdr:ext cx="241935" cy="241300"/>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5726430" y="6497320"/>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109855</xdr:rowOff>
    </xdr:from>
    <xdr:to>
      <xdr:col>59</xdr:col>
      <xdr:colOff>50800</xdr:colOff>
      <xdr:row>37</xdr:row>
      <xdr:rowOff>109855</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5956300" y="63163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137795</xdr:rowOff>
    </xdr:from>
    <xdr:ext cx="460375" cy="24447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5527040" y="6176645"/>
          <a:ext cx="46037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126365</xdr:rowOff>
    </xdr:from>
    <xdr:to>
      <xdr:col>59</xdr:col>
      <xdr:colOff>50800</xdr:colOff>
      <xdr:row>35</xdr:row>
      <xdr:rowOff>126365</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5956300" y="59975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153035</xdr:rowOff>
    </xdr:from>
    <xdr:ext cx="460375" cy="24701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5527040" y="5856605"/>
          <a:ext cx="46037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141605</xdr:rowOff>
    </xdr:from>
    <xdr:to>
      <xdr:col>59</xdr:col>
      <xdr:colOff>50800</xdr:colOff>
      <xdr:row>33</xdr:row>
      <xdr:rowOff>141605</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5956300" y="56775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5715</xdr:rowOff>
    </xdr:from>
    <xdr:ext cx="460375" cy="247650"/>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5527040" y="5541645"/>
          <a:ext cx="46037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157480</xdr:rowOff>
    </xdr:from>
    <xdr:to>
      <xdr:col>59</xdr:col>
      <xdr:colOff>50800</xdr:colOff>
      <xdr:row>31</xdr:row>
      <xdr:rowOff>157480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5956300" y="53581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20955</xdr:rowOff>
    </xdr:from>
    <xdr:ext cx="460375" cy="246380"/>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5527040" y="5221605"/>
          <a:ext cx="46037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7620</xdr:rowOff>
    </xdr:from>
    <xdr:to>
      <xdr:col>59</xdr:col>
      <xdr:colOff>50800</xdr:colOff>
      <xdr:row>30</xdr:row>
      <xdr:rowOff>7620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a:off x="5956300" y="50406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36830</xdr:rowOff>
    </xdr:from>
    <xdr:ext cx="460375" cy="245110"/>
    <xdr:sp macro="" textlink="">
      <xdr:nvSpPr>
        <xdr:cNvPr id="285" name="テキスト ボックス 284">
          <a:extLst>
            <a:ext uri="{FF2B5EF4-FFF2-40B4-BE49-F238E27FC236}">
              <a16:creationId xmlns="" xmlns:a16="http://schemas.microsoft.com/office/drawing/2014/main" id="{00000000-0008-0000-0700-00001D010000}"/>
            </a:ext>
          </a:extLst>
        </xdr:cNvPr>
        <xdr:cNvSpPr txBox="1"/>
      </xdr:nvSpPr>
      <xdr:spPr>
        <a:xfrm>
          <a:off x="5527040" y="4902200"/>
          <a:ext cx="46037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28</xdr:row>
      <xdr:rowOff>24130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5956300" y="47218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52070</xdr:rowOff>
    </xdr:from>
    <xdr:ext cx="460375" cy="241300"/>
    <xdr:sp macro="" textlink="">
      <xdr:nvSpPr>
        <xdr:cNvPr id="287" name="テキスト ボックス 286">
          <a:extLst>
            <a:ext uri="{FF2B5EF4-FFF2-40B4-BE49-F238E27FC236}">
              <a16:creationId xmlns="" xmlns:a16="http://schemas.microsoft.com/office/drawing/2014/main" id="{00000000-0008-0000-0700-00001F010000}"/>
            </a:ext>
          </a:extLst>
        </xdr:cNvPr>
        <xdr:cNvSpPr txBox="1"/>
      </xdr:nvSpPr>
      <xdr:spPr>
        <a:xfrm>
          <a:off x="5527040" y="4582160"/>
          <a:ext cx="4603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24130</xdr:rowOff>
    </xdr:from>
    <xdr:to>
      <xdr:col>59</xdr:col>
      <xdr:colOff>50800</xdr:colOff>
      <xdr:row>41</xdr:row>
      <xdr:rowOff>78740</xdr:rowOff>
    </xdr:to>
    <xdr:sp macro="" textlink="">
      <xdr:nvSpPr>
        <xdr:cNvPr id="288" name="労働費グラフ枠">
          <a:extLst>
            <a:ext uri="{FF2B5EF4-FFF2-40B4-BE49-F238E27FC236}">
              <a16:creationId xmlns="" xmlns:a16="http://schemas.microsoft.com/office/drawing/2014/main" id="{00000000-0008-0000-0700-000020010000}"/>
            </a:ext>
          </a:extLst>
        </xdr:cNvPr>
        <xdr:cNvSpPr/>
      </xdr:nvSpPr>
      <xdr:spPr>
        <a:xfrm>
          <a:off x="5956300" y="4721860"/>
          <a:ext cx="42100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106045</xdr:rowOff>
    </xdr:from>
    <xdr:to>
      <xdr:col>54</xdr:col>
      <xdr:colOff>171450</xdr:colOff>
      <xdr:row>39</xdr:row>
      <xdr:rowOff>94615</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flipV="1">
          <a:off x="9429750" y="5139055"/>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97790</xdr:rowOff>
    </xdr:from>
    <xdr:ext cx="242570" cy="247650"/>
    <xdr:sp macro="" textlink="">
      <xdr:nvSpPr>
        <xdr:cNvPr id="290" name="労働費最小値テキスト">
          <a:extLst>
            <a:ext uri="{FF2B5EF4-FFF2-40B4-BE49-F238E27FC236}">
              <a16:creationId xmlns="" xmlns:a16="http://schemas.microsoft.com/office/drawing/2014/main" id="{00000000-0008-0000-0700-000022010000}"/>
            </a:ext>
          </a:extLst>
        </xdr:cNvPr>
        <xdr:cNvSpPr txBox="1"/>
      </xdr:nvSpPr>
      <xdr:spPr>
        <a:xfrm>
          <a:off x="9480550" y="6639560"/>
          <a:ext cx="2425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94615</xdr:rowOff>
    </xdr:from>
    <xdr:to>
      <xdr:col>55</xdr:col>
      <xdr:colOff>88900</xdr:colOff>
      <xdr:row>39</xdr:row>
      <xdr:rowOff>94615</xdr:rowOff>
    </xdr:to>
    <xdr:cxnSp macro="">
      <xdr:nvCxnSpPr>
        <xdr:cNvPr id="291" name="直線コネクタ 290">
          <a:extLst>
            <a:ext uri="{FF2B5EF4-FFF2-40B4-BE49-F238E27FC236}">
              <a16:creationId xmlns="" xmlns:a16="http://schemas.microsoft.com/office/drawing/2014/main" id="{00000000-0008-0000-0700-000023010000}"/>
            </a:ext>
          </a:extLst>
        </xdr:cNvPr>
        <xdr:cNvCxnSpPr/>
      </xdr:nvCxnSpPr>
      <xdr:spPr>
        <a:xfrm>
          <a:off x="9359900" y="6636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54610</xdr:rowOff>
    </xdr:from>
    <xdr:ext cx="462915" cy="244475"/>
    <xdr:sp macro="" textlink="">
      <xdr:nvSpPr>
        <xdr:cNvPr id="292" name="労働費最大値テキスト">
          <a:extLst>
            <a:ext uri="{FF2B5EF4-FFF2-40B4-BE49-F238E27FC236}">
              <a16:creationId xmlns="" xmlns:a16="http://schemas.microsoft.com/office/drawing/2014/main" id="{00000000-0008-0000-0700-000024010000}"/>
            </a:ext>
          </a:extLst>
        </xdr:cNvPr>
        <xdr:cNvSpPr txBox="1"/>
      </xdr:nvSpPr>
      <xdr:spPr>
        <a:xfrm>
          <a:off x="9480550" y="4919980"/>
          <a:ext cx="4629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4,690</a:t>
          </a:r>
          <a:endParaRPr kumimoji="1" lang="ja-JP" altLang="en-US" sz="1000" b="1">
            <a:latin typeface="ＭＳ Ｐゴシック"/>
          </a:endParaRPr>
        </a:p>
      </xdr:txBody>
    </xdr:sp>
    <xdr:clientData/>
  </xdr:oneCellAnchor>
  <xdr:twoCellAnchor>
    <xdr:from>
      <xdr:col>54</xdr:col>
      <xdr:colOff>101600</xdr:colOff>
      <xdr:row>30</xdr:row>
      <xdr:rowOff>106045</xdr:rowOff>
    </xdr:from>
    <xdr:to>
      <xdr:col>55</xdr:col>
      <xdr:colOff>88900</xdr:colOff>
      <xdr:row>30</xdr:row>
      <xdr:rowOff>106045</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9359900" y="51390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31115</xdr:rowOff>
    </xdr:from>
    <xdr:to>
      <xdr:col>55</xdr:col>
      <xdr:colOff>0</xdr:colOff>
      <xdr:row>39</xdr:row>
      <xdr:rowOff>33655</xdr:rowOff>
    </xdr:to>
    <xdr:cxnSp macro="">
      <xdr:nvCxnSpPr>
        <xdr:cNvPr id="294" name="直線コネクタ 293">
          <a:extLst>
            <a:ext uri="{FF2B5EF4-FFF2-40B4-BE49-F238E27FC236}">
              <a16:creationId xmlns="" xmlns:a16="http://schemas.microsoft.com/office/drawing/2014/main" id="{00000000-0008-0000-0700-000026010000}"/>
            </a:ext>
          </a:extLst>
        </xdr:cNvPr>
        <xdr:cNvCxnSpPr/>
      </xdr:nvCxnSpPr>
      <xdr:spPr>
        <a:xfrm flipV="1">
          <a:off x="8686800" y="6572885"/>
          <a:ext cx="742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8255</xdr:rowOff>
    </xdr:from>
    <xdr:ext cx="371475" cy="247650"/>
    <xdr:sp macro="" textlink="">
      <xdr:nvSpPr>
        <xdr:cNvPr id="295" name="労働費平均値テキスト">
          <a:extLst>
            <a:ext uri="{FF2B5EF4-FFF2-40B4-BE49-F238E27FC236}">
              <a16:creationId xmlns="" xmlns:a16="http://schemas.microsoft.com/office/drawing/2014/main" id="{00000000-0008-0000-0700-000027010000}"/>
            </a:ext>
          </a:extLst>
        </xdr:cNvPr>
        <xdr:cNvSpPr txBox="1"/>
      </xdr:nvSpPr>
      <xdr:spPr>
        <a:xfrm>
          <a:off x="9480550" y="6214745"/>
          <a:ext cx="371475"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151130</xdr:rowOff>
    </xdr:from>
    <xdr:to>
      <xdr:col>55</xdr:col>
      <xdr:colOff>50800</xdr:colOff>
      <xdr:row>38</xdr:row>
      <xdr:rowOff>84455</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9398000" y="635762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38</xdr:row>
      <xdr:rowOff>162560</xdr:rowOff>
    </xdr:from>
    <xdr:to>
      <xdr:col>50</xdr:col>
      <xdr:colOff>114300</xdr:colOff>
      <xdr:row>39</xdr:row>
      <xdr:rowOff>33655</xdr:rowOff>
    </xdr:to>
    <xdr:cxnSp macro="">
      <xdr:nvCxnSpPr>
        <xdr:cNvPr id="297" name="直線コネクタ 296">
          <a:extLst>
            <a:ext uri="{FF2B5EF4-FFF2-40B4-BE49-F238E27FC236}">
              <a16:creationId xmlns="" xmlns:a16="http://schemas.microsoft.com/office/drawing/2014/main" id="{00000000-0008-0000-0700-000029010000}"/>
            </a:ext>
          </a:extLst>
        </xdr:cNvPr>
        <xdr:cNvCxnSpPr/>
      </xdr:nvCxnSpPr>
      <xdr:spPr>
        <a:xfrm>
          <a:off x="7886700" y="6536690"/>
          <a:ext cx="8001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147955</xdr:rowOff>
    </xdr:from>
    <xdr:to>
      <xdr:col>50</xdr:col>
      <xdr:colOff>165100</xdr:colOff>
      <xdr:row>38</xdr:row>
      <xdr:rowOff>80645</xdr:rowOff>
    </xdr:to>
    <xdr:sp macro="" textlink="">
      <xdr:nvSpPr>
        <xdr:cNvPr id="298" name="フローチャート: 判断 297">
          <a:extLst>
            <a:ext uri="{FF2B5EF4-FFF2-40B4-BE49-F238E27FC236}">
              <a16:creationId xmlns="" xmlns:a16="http://schemas.microsoft.com/office/drawing/2014/main" id="{00000000-0008-0000-0700-00002A010000}"/>
            </a:ext>
          </a:extLst>
        </xdr:cNvPr>
        <xdr:cNvSpPr/>
      </xdr:nvSpPr>
      <xdr:spPr>
        <a:xfrm>
          <a:off x="8636000" y="63544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95885</xdr:rowOff>
    </xdr:from>
    <xdr:ext cx="378460" cy="247015"/>
    <xdr:sp macro="" textlink="">
      <xdr:nvSpPr>
        <xdr:cNvPr id="299" name="テキスト ボックス 298">
          <a:extLst>
            <a:ext uri="{FF2B5EF4-FFF2-40B4-BE49-F238E27FC236}">
              <a16:creationId xmlns="" xmlns:a16="http://schemas.microsoft.com/office/drawing/2014/main" id="{00000000-0008-0000-0700-00002B010000}"/>
            </a:ext>
          </a:extLst>
        </xdr:cNvPr>
        <xdr:cNvSpPr txBox="1"/>
      </xdr:nvSpPr>
      <xdr:spPr>
        <a:xfrm>
          <a:off x="8516620" y="6134735"/>
          <a:ext cx="3784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162560</xdr:rowOff>
    </xdr:from>
    <xdr:to>
      <xdr:col>45</xdr:col>
      <xdr:colOff>171450</xdr:colOff>
      <xdr:row>39</xdr:row>
      <xdr:rowOff>33655</xdr:rowOff>
    </xdr:to>
    <xdr:cxnSp macro="">
      <xdr:nvCxnSpPr>
        <xdr:cNvPr id="300" name="直線コネクタ 299">
          <a:extLst>
            <a:ext uri="{FF2B5EF4-FFF2-40B4-BE49-F238E27FC236}">
              <a16:creationId xmlns="" xmlns:a16="http://schemas.microsoft.com/office/drawing/2014/main" id="{00000000-0008-0000-0700-00002C010000}"/>
            </a:ext>
          </a:extLst>
        </xdr:cNvPr>
        <xdr:cNvCxnSpPr/>
      </xdr:nvCxnSpPr>
      <xdr:spPr>
        <a:xfrm flipV="1">
          <a:off x="7080250" y="6536690"/>
          <a:ext cx="8064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149225</xdr:rowOff>
    </xdr:from>
    <xdr:to>
      <xdr:col>46</xdr:col>
      <xdr:colOff>38100</xdr:colOff>
      <xdr:row>38</xdr:row>
      <xdr:rowOff>82550</xdr:rowOff>
    </xdr:to>
    <xdr:sp macro="" textlink="">
      <xdr:nvSpPr>
        <xdr:cNvPr id="301" name="フローチャート: 判断 300">
          <a:extLst>
            <a:ext uri="{FF2B5EF4-FFF2-40B4-BE49-F238E27FC236}">
              <a16:creationId xmlns="" xmlns:a16="http://schemas.microsoft.com/office/drawing/2014/main" id="{00000000-0008-0000-0700-00002D010000}"/>
            </a:ext>
          </a:extLst>
        </xdr:cNvPr>
        <xdr:cNvSpPr/>
      </xdr:nvSpPr>
      <xdr:spPr>
        <a:xfrm>
          <a:off x="7842250" y="635571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36</xdr:row>
      <xdr:rowOff>97790</xdr:rowOff>
    </xdr:from>
    <xdr:ext cx="378460" cy="247650"/>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7715250" y="6136640"/>
          <a:ext cx="37846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33655</xdr:rowOff>
    </xdr:from>
    <xdr:to>
      <xdr:col>41</xdr:col>
      <xdr:colOff>50800</xdr:colOff>
      <xdr:row>39</xdr:row>
      <xdr:rowOff>84455</xdr:rowOff>
    </xdr:to>
    <xdr:cxnSp macro="">
      <xdr:nvCxnSpPr>
        <xdr:cNvPr id="303" name="直線コネクタ 302">
          <a:extLst>
            <a:ext uri="{FF2B5EF4-FFF2-40B4-BE49-F238E27FC236}">
              <a16:creationId xmlns="" xmlns:a16="http://schemas.microsoft.com/office/drawing/2014/main" id="{00000000-0008-0000-0700-00002F010000}"/>
            </a:ext>
          </a:extLst>
        </xdr:cNvPr>
        <xdr:cNvCxnSpPr/>
      </xdr:nvCxnSpPr>
      <xdr:spPr>
        <a:xfrm flipV="1">
          <a:off x="6286500" y="6575425"/>
          <a:ext cx="7937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135890</xdr:rowOff>
    </xdr:from>
    <xdr:to>
      <xdr:col>41</xdr:col>
      <xdr:colOff>101600</xdr:colOff>
      <xdr:row>38</xdr:row>
      <xdr:rowOff>69850</xdr:rowOff>
    </xdr:to>
    <xdr:sp macro="" textlink="">
      <xdr:nvSpPr>
        <xdr:cNvPr id="304" name="フローチャート: 判断 303">
          <a:extLst>
            <a:ext uri="{FF2B5EF4-FFF2-40B4-BE49-F238E27FC236}">
              <a16:creationId xmlns="" xmlns:a16="http://schemas.microsoft.com/office/drawing/2014/main" id="{00000000-0008-0000-0700-000030010000}"/>
            </a:ext>
          </a:extLst>
        </xdr:cNvPr>
        <xdr:cNvSpPr/>
      </xdr:nvSpPr>
      <xdr:spPr>
        <a:xfrm>
          <a:off x="702945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85090</xdr:rowOff>
    </xdr:from>
    <xdr:ext cx="378460" cy="241300"/>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6910070" y="6123940"/>
          <a:ext cx="3784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135890</xdr:rowOff>
    </xdr:from>
    <xdr:to>
      <xdr:col>36</xdr:col>
      <xdr:colOff>165100</xdr:colOff>
      <xdr:row>38</xdr:row>
      <xdr:rowOff>69850</xdr:rowOff>
    </xdr:to>
    <xdr:sp macro="" textlink="">
      <xdr:nvSpPr>
        <xdr:cNvPr id="306" name="フローチャート: 判断 305">
          <a:extLst>
            <a:ext uri="{FF2B5EF4-FFF2-40B4-BE49-F238E27FC236}">
              <a16:creationId xmlns="" xmlns:a16="http://schemas.microsoft.com/office/drawing/2014/main" id="{00000000-0008-0000-0700-000032010000}"/>
            </a:ext>
          </a:extLst>
        </xdr:cNvPr>
        <xdr:cNvSpPr/>
      </xdr:nvSpPr>
      <xdr:spPr>
        <a:xfrm>
          <a:off x="6235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85090</xdr:rowOff>
    </xdr:from>
    <xdr:ext cx="378460" cy="241300"/>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6116320" y="6123940"/>
          <a:ext cx="3784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76200</xdr:rowOff>
    </xdr:from>
    <xdr:ext cx="762000" cy="24701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925830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76200</xdr:rowOff>
    </xdr:from>
    <xdr:ext cx="762000" cy="247015"/>
    <xdr:sp macro="" textlink="">
      <xdr:nvSpPr>
        <xdr:cNvPr id="309" name="テキスト ボックス 308">
          <a:extLst>
            <a:ext uri="{FF2B5EF4-FFF2-40B4-BE49-F238E27FC236}">
              <a16:creationId xmlns="" xmlns:a16="http://schemas.microsoft.com/office/drawing/2014/main" id="{00000000-0008-0000-0700-000035010000}"/>
            </a:ext>
          </a:extLst>
        </xdr:cNvPr>
        <xdr:cNvSpPr txBox="1"/>
      </xdr:nvSpPr>
      <xdr:spPr>
        <a:xfrm>
          <a:off x="85153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76200</xdr:rowOff>
    </xdr:from>
    <xdr:ext cx="762000" cy="247015"/>
    <xdr:sp macro="" textlink="">
      <xdr:nvSpPr>
        <xdr:cNvPr id="310" name="テキスト ボックス 309">
          <a:extLst>
            <a:ext uri="{FF2B5EF4-FFF2-40B4-BE49-F238E27FC236}">
              <a16:creationId xmlns="" xmlns:a16="http://schemas.microsoft.com/office/drawing/2014/main" id="{00000000-0008-0000-0700-000036010000}"/>
            </a:ext>
          </a:extLst>
        </xdr:cNvPr>
        <xdr:cNvSpPr txBox="1"/>
      </xdr:nvSpPr>
      <xdr:spPr>
        <a:xfrm>
          <a:off x="77152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76200</xdr:rowOff>
    </xdr:from>
    <xdr:ext cx="755015" cy="24701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6908800" y="69532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76200</xdr:rowOff>
    </xdr:from>
    <xdr:ext cx="762000" cy="24701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61150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146685</xdr:rowOff>
    </xdr:from>
    <xdr:to>
      <xdr:col>55</xdr:col>
      <xdr:colOff>50800</xdr:colOff>
      <xdr:row>39</xdr:row>
      <xdr:rowOff>79375</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9398000" y="652081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64770</xdr:rowOff>
    </xdr:from>
    <xdr:ext cx="371475" cy="243205"/>
    <xdr:sp macro="" textlink="">
      <xdr:nvSpPr>
        <xdr:cNvPr id="314" name="労働費該当値テキスト">
          <a:extLst>
            <a:ext uri="{FF2B5EF4-FFF2-40B4-BE49-F238E27FC236}">
              <a16:creationId xmlns="" xmlns:a16="http://schemas.microsoft.com/office/drawing/2014/main" id="{00000000-0008-0000-0700-00003A010000}"/>
            </a:ext>
          </a:extLst>
        </xdr:cNvPr>
        <xdr:cNvSpPr txBox="1"/>
      </xdr:nvSpPr>
      <xdr:spPr>
        <a:xfrm>
          <a:off x="9480550" y="6438900"/>
          <a:ext cx="371475" cy="2432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148590</xdr:rowOff>
    </xdr:from>
    <xdr:to>
      <xdr:col>50</xdr:col>
      <xdr:colOff>165100</xdr:colOff>
      <xdr:row>39</xdr:row>
      <xdr:rowOff>82550</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8636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73025</xdr:rowOff>
    </xdr:from>
    <xdr:ext cx="378460" cy="24447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8516620" y="6614795"/>
          <a:ext cx="3784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113665</xdr:rowOff>
    </xdr:from>
    <xdr:to>
      <xdr:col>46</xdr:col>
      <xdr:colOff>38100</xdr:colOff>
      <xdr:row>39</xdr:row>
      <xdr:rowOff>47625</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7842250" y="64877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39</xdr:row>
      <xdr:rowOff>38735</xdr:rowOff>
    </xdr:from>
    <xdr:ext cx="378460" cy="24701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7715250" y="6580505"/>
          <a:ext cx="3784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148590</xdr:rowOff>
    </xdr:from>
    <xdr:to>
      <xdr:col>41</xdr:col>
      <xdr:colOff>101600</xdr:colOff>
      <xdr:row>39</xdr:row>
      <xdr:rowOff>82550</xdr:rowOff>
    </xdr:to>
    <xdr:sp macro="" textlink="">
      <xdr:nvSpPr>
        <xdr:cNvPr id="319" name="楕円 318">
          <a:extLst>
            <a:ext uri="{FF2B5EF4-FFF2-40B4-BE49-F238E27FC236}">
              <a16:creationId xmlns="" xmlns:a16="http://schemas.microsoft.com/office/drawing/2014/main" id="{00000000-0008-0000-0700-00003F010000}"/>
            </a:ext>
          </a:extLst>
        </xdr:cNvPr>
        <xdr:cNvSpPr/>
      </xdr:nvSpPr>
      <xdr:spPr>
        <a:xfrm>
          <a:off x="702945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73025</xdr:rowOff>
    </xdr:from>
    <xdr:ext cx="378460" cy="244475"/>
    <xdr:sp macro="" textlink="">
      <xdr:nvSpPr>
        <xdr:cNvPr id="320" name="テキスト ボックス 319">
          <a:extLst>
            <a:ext uri="{FF2B5EF4-FFF2-40B4-BE49-F238E27FC236}">
              <a16:creationId xmlns="" xmlns:a16="http://schemas.microsoft.com/office/drawing/2014/main" id="{00000000-0008-0000-0700-000040010000}"/>
            </a:ext>
          </a:extLst>
        </xdr:cNvPr>
        <xdr:cNvSpPr txBox="1"/>
      </xdr:nvSpPr>
      <xdr:spPr>
        <a:xfrm>
          <a:off x="6910070" y="6614795"/>
          <a:ext cx="3784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35560</xdr:rowOff>
    </xdr:from>
    <xdr:to>
      <xdr:col>36</xdr:col>
      <xdr:colOff>165100</xdr:colOff>
      <xdr:row>39</xdr:row>
      <xdr:rowOff>132080</xdr:rowOff>
    </xdr:to>
    <xdr:sp macro="" textlink="">
      <xdr:nvSpPr>
        <xdr:cNvPr id="321" name="楕円 320">
          <a:extLst>
            <a:ext uri="{FF2B5EF4-FFF2-40B4-BE49-F238E27FC236}">
              <a16:creationId xmlns="" xmlns:a16="http://schemas.microsoft.com/office/drawing/2014/main" id="{00000000-0008-0000-0700-000041010000}"/>
            </a:ext>
          </a:extLst>
        </xdr:cNvPr>
        <xdr:cNvSpPr/>
      </xdr:nvSpPr>
      <xdr:spPr>
        <a:xfrm>
          <a:off x="6235700" y="657733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124460</xdr:rowOff>
    </xdr:from>
    <xdr:ext cx="313690" cy="241300"/>
    <xdr:sp macro="" textlink="">
      <xdr:nvSpPr>
        <xdr:cNvPr id="322" name="テキスト ボックス 321">
          <a:extLst>
            <a:ext uri="{FF2B5EF4-FFF2-40B4-BE49-F238E27FC236}">
              <a16:creationId xmlns="" xmlns:a16="http://schemas.microsoft.com/office/drawing/2014/main" id="{00000000-0008-0000-0700-000042010000}"/>
            </a:ext>
          </a:extLst>
        </xdr:cNvPr>
        <xdr:cNvSpPr txBox="1"/>
      </xdr:nvSpPr>
      <xdr:spPr>
        <a:xfrm>
          <a:off x="6148705" y="6666230"/>
          <a:ext cx="31369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54610</xdr:rowOff>
    </xdr:from>
    <xdr:to>
      <xdr:col>59</xdr:col>
      <xdr:colOff>50800</xdr:colOff>
      <xdr:row>45</xdr:row>
      <xdr:rowOff>30480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5956300" y="72669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54610</xdr:rowOff>
    </xdr:from>
    <xdr:to>
      <xdr:col>43</xdr:col>
      <xdr:colOff>63500</xdr:colOff>
      <xdr:row>46</xdr:row>
      <xdr:rowOff>133350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606425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85090</xdr:rowOff>
    </xdr:from>
    <xdr:to>
      <xdr:col>43</xdr:col>
      <xdr:colOff>63500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06425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54610</xdr:rowOff>
    </xdr:from>
    <xdr:to>
      <xdr:col>48</xdr:col>
      <xdr:colOff>127000</xdr:colOff>
      <xdr:row>46</xdr:row>
      <xdr:rowOff>133350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9850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85090</xdr:rowOff>
    </xdr:from>
    <xdr:to>
      <xdr:col>48</xdr:col>
      <xdr:colOff>127000</xdr:colOff>
      <xdr:row>48</xdr:row>
      <xdr:rowOff>0</xdr:rowOff>
    </xdr:to>
    <xdr:sp macro="" textlink="">
      <xdr:nvSpPr>
        <xdr:cNvPr id="327" name="正方形/長方形 326">
          <a:extLst>
            <a:ext uri="{FF2B5EF4-FFF2-40B4-BE49-F238E27FC236}">
              <a16:creationId xmlns="" xmlns:a16="http://schemas.microsoft.com/office/drawing/2014/main" id="{00000000-0008-0000-0700-000047010000}"/>
            </a:ext>
          </a:extLst>
        </xdr:cNvPr>
        <xdr:cNvSpPr/>
      </xdr:nvSpPr>
      <xdr:spPr>
        <a:xfrm>
          <a:off x="69850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54610</xdr:rowOff>
    </xdr:from>
    <xdr:to>
      <xdr:col>54</xdr:col>
      <xdr:colOff>127000</xdr:colOff>
      <xdr:row>46</xdr:row>
      <xdr:rowOff>133350</xdr:rowOff>
    </xdr:to>
    <xdr:sp macro="" textlink="">
      <xdr:nvSpPr>
        <xdr:cNvPr id="328" name="正方形/長方形 327">
          <a:extLst>
            <a:ext uri="{FF2B5EF4-FFF2-40B4-BE49-F238E27FC236}">
              <a16:creationId xmlns="" xmlns:a16="http://schemas.microsoft.com/office/drawing/2014/main" id="{00000000-0008-0000-0700-000048010000}"/>
            </a:ext>
          </a:extLst>
        </xdr:cNvPr>
        <xdr:cNvSpPr/>
      </xdr:nvSpPr>
      <xdr:spPr>
        <a:xfrm>
          <a:off x="80137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85090</xdr:rowOff>
    </xdr:from>
    <xdr:to>
      <xdr:col>54</xdr:col>
      <xdr:colOff>127000</xdr:colOff>
      <xdr:row>48</xdr:row>
      <xdr:rowOff>0</xdr:rowOff>
    </xdr:to>
    <xdr:sp macro="" textlink="">
      <xdr:nvSpPr>
        <xdr:cNvPr id="329" name="正方形/長方形 328">
          <a:extLst>
            <a:ext uri="{FF2B5EF4-FFF2-40B4-BE49-F238E27FC236}">
              <a16:creationId xmlns="" xmlns:a16="http://schemas.microsoft.com/office/drawing/2014/main" id="{00000000-0008-0000-0700-000049010000}"/>
            </a:ext>
          </a:extLst>
        </xdr:cNvPr>
        <xdr:cNvSpPr/>
      </xdr:nvSpPr>
      <xdr:spPr>
        <a:xfrm>
          <a:off x="80137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24130</xdr:rowOff>
    </xdr:from>
    <xdr:to>
      <xdr:col>59</xdr:col>
      <xdr:colOff>50800</xdr:colOff>
      <xdr:row>61</xdr:row>
      <xdr:rowOff>78740</xdr:rowOff>
    </xdr:to>
    <xdr:sp macro="" textlink="">
      <xdr:nvSpPr>
        <xdr:cNvPr id="330" name="正方形/長方形 329">
          <a:extLst>
            <a:ext uri="{FF2B5EF4-FFF2-40B4-BE49-F238E27FC236}">
              <a16:creationId xmlns="" xmlns:a16="http://schemas.microsoft.com/office/drawing/2014/main" id="{00000000-0008-0000-0700-00004A010000}"/>
            </a:ext>
          </a:extLst>
        </xdr:cNvPr>
        <xdr:cNvSpPr/>
      </xdr:nvSpPr>
      <xdr:spPr>
        <a:xfrm>
          <a:off x="5956300" y="8074660"/>
          <a:ext cx="42100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2900" cy="215265"/>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5918200" y="7888605"/>
          <a:ext cx="3429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78740</xdr:rowOff>
    </xdr:from>
    <xdr:to>
      <xdr:col>59</xdr:col>
      <xdr:colOff>50800</xdr:colOff>
      <xdr:row>61</xdr:row>
      <xdr:rowOff>78740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5956300" y="103085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133350</xdr:rowOff>
    </xdr:from>
    <xdr:to>
      <xdr:col>59</xdr:col>
      <xdr:colOff>50800</xdr:colOff>
      <xdr:row>58</xdr:row>
      <xdr:rowOff>133350</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5956300" y="98602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161925</xdr:rowOff>
    </xdr:from>
    <xdr:ext cx="241935" cy="241300"/>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5726430" y="9721215"/>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24130</xdr:rowOff>
    </xdr:from>
    <xdr:to>
      <xdr:col>59</xdr:col>
      <xdr:colOff>50800</xdr:colOff>
      <xdr:row>56</xdr:row>
      <xdr:rowOff>24130</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5956300" y="94157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52070</xdr:rowOff>
    </xdr:from>
    <xdr:ext cx="595630" cy="241300"/>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5417820" y="927608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78740</xdr:rowOff>
    </xdr:from>
    <xdr:to>
      <xdr:col>59</xdr:col>
      <xdr:colOff>50800</xdr:colOff>
      <xdr:row>53</xdr:row>
      <xdr:rowOff>78740</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5956300" y="89674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106680</xdr:rowOff>
    </xdr:from>
    <xdr:ext cx="595630" cy="241300"/>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5417820" y="882777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133350</xdr:rowOff>
    </xdr:from>
    <xdr:to>
      <xdr:col>59</xdr:col>
      <xdr:colOff>50800</xdr:colOff>
      <xdr:row>50</xdr:row>
      <xdr:rowOff>133350</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5956300" y="85191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161925</xdr:rowOff>
    </xdr:from>
    <xdr:ext cx="595630" cy="241300"/>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5417820" y="838009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48</xdr:row>
      <xdr:rowOff>24130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5956300" y="80746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52070</xdr:rowOff>
    </xdr:from>
    <xdr:ext cx="595630" cy="241300"/>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5417820" y="793496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24130</xdr:rowOff>
    </xdr:from>
    <xdr:to>
      <xdr:col>59</xdr:col>
      <xdr:colOff>50800</xdr:colOff>
      <xdr:row>61</xdr:row>
      <xdr:rowOff>78740</xdr:rowOff>
    </xdr:to>
    <xdr:sp macro="" textlink="">
      <xdr:nvSpPr>
        <xdr:cNvPr id="343" name="農林水産業費グラフ枠">
          <a:extLst>
            <a:ext uri="{FF2B5EF4-FFF2-40B4-BE49-F238E27FC236}">
              <a16:creationId xmlns="" xmlns:a16="http://schemas.microsoft.com/office/drawing/2014/main" id="{00000000-0008-0000-0700-000057010000}"/>
            </a:ext>
          </a:extLst>
        </xdr:cNvPr>
        <xdr:cNvSpPr/>
      </xdr:nvSpPr>
      <xdr:spPr>
        <a:xfrm>
          <a:off x="5956300" y="8074660"/>
          <a:ext cx="42100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51</xdr:row>
      <xdr:rowOff>117475</xdr:rowOff>
    </xdr:from>
    <xdr:to>
      <xdr:col>54</xdr:col>
      <xdr:colOff>171450</xdr:colOff>
      <xdr:row>58</xdr:row>
      <xdr:rowOff>96520</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flipV="1">
          <a:off x="9429750" y="8670925"/>
          <a:ext cx="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100965</xdr:rowOff>
    </xdr:from>
    <xdr:ext cx="462915" cy="244475"/>
    <xdr:sp macro="" textlink="">
      <xdr:nvSpPr>
        <xdr:cNvPr id="345" name="農林水産業費最小値テキスト">
          <a:extLst>
            <a:ext uri="{FF2B5EF4-FFF2-40B4-BE49-F238E27FC236}">
              <a16:creationId xmlns="" xmlns:a16="http://schemas.microsoft.com/office/drawing/2014/main" id="{00000000-0008-0000-0700-000059010000}"/>
            </a:ext>
          </a:extLst>
        </xdr:cNvPr>
        <xdr:cNvSpPr txBox="1"/>
      </xdr:nvSpPr>
      <xdr:spPr>
        <a:xfrm>
          <a:off x="9480550" y="9827895"/>
          <a:ext cx="4629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96520</xdr:rowOff>
    </xdr:from>
    <xdr:to>
      <xdr:col>55</xdr:col>
      <xdr:colOff>88900</xdr:colOff>
      <xdr:row>58</xdr:row>
      <xdr:rowOff>96520</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9359900" y="98234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67945</xdr:rowOff>
    </xdr:from>
    <xdr:ext cx="591820" cy="241300"/>
    <xdr:sp macro="" textlink="">
      <xdr:nvSpPr>
        <xdr:cNvPr id="347" name="農林水産業費最大値テキスト">
          <a:extLst>
            <a:ext uri="{FF2B5EF4-FFF2-40B4-BE49-F238E27FC236}">
              <a16:creationId xmlns="" xmlns:a16="http://schemas.microsoft.com/office/drawing/2014/main" id="{00000000-0008-0000-0700-00005B010000}"/>
            </a:ext>
          </a:extLst>
        </xdr:cNvPr>
        <xdr:cNvSpPr txBox="1"/>
      </xdr:nvSpPr>
      <xdr:spPr>
        <a:xfrm>
          <a:off x="9480550" y="8453755"/>
          <a:ext cx="59182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265,997</a:t>
          </a:r>
          <a:endParaRPr kumimoji="1" lang="ja-JP" altLang="en-US" sz="1000" b="1">
            <a:latin typeface="ＭＳ Ｐゴシック"/>
          </a:endParaRPr>
        </a:p>
      </xdr:txBody>
    </xdr:sp>
    <xdr:clientData/>
  </xdr:oneCellAnchor>
  <xdr:twoCellAnchor>
    <xdr:from>
      <xdr:col>54</xdr:col>
      <xdr:colOff>101600</xdr:colOff>
      <xdr:row>51</xdr:row>
      <xdr:rowOff>117475</xdr:rowOff>
    </xdr:from>
    <xdr:to>
      <xdr:col>55</xdr:col>
      <xdr:colOff>88900</xdr:colOff>
      <xdr:row>51</xdr:row>
      <xdr:rowOff>117475</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9359900" y="86709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147955</xdr:rowOff>
    </xdr:from>
    <xdr:to>
      <xdr:col>55</xdr:col>
      <xdr:colOff>0</xdr:colOff>
      <xdr:row>58</xdr:row>
      <xdr:rowOff>13970</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8686800" y="9707245"/>
          <a:ext cx="7429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104140</xdr:rowOff>
    </xdr:from>
    <xdr:ext cx="527685" cy="241300"/>
    <xdr:sp macro="" textlink="">
      <xdr:nvSpPr>
        <xdr:cNvPr id="350" name="農林水産業費平均値テキスト">
          <a:extLst>
            <a:ext uri="{FF2B5EF4-FFF2-40B4-BE49-F238E27FC236}">
              <a16:creationId xmlns="" xmlns:a16="http://schemas.microsoft.com/office/drawing/2014/main" id="{00000000-0008-0000-0700-00005E010000}"/>
            </a:ext>
          </a:extLst>
        </xdr:cNvPr>
        <xdr:cNvSpPr txBox="1"/>
      </xdr:nvSpPr>
      <xdr:spPr>
        <a:xfrm>
          <a:off x="9480550" y="9495790"/>
          <a:ext cx="527685" cy="2413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81280</xdr:rowOff>
    </xdr:from>
    <xdr:to>
      <xdr:col>55</xdr:col>
      <xdr:colOff>50800</xdr:colOff>
      <xdr:row>58</xdr:row>
      <xdr:rowOff>15240</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9398000" y="96405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57</xdr:row>
      <xdr:rowOff>147955</xdr:rowOff>
    </xdr:from>
    <xdr:to>
      <xdr:col>50</xdr:col>
      <xdr:colOff>114300</xdr:colOff>
      <xdr:row>58</xdr:row>
      <xdr:rowOff>1905</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flipV="1">
          <a:off x="7886700" y="9707245"/>
          <a:ext cx="8001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93980</xdr:rowOff>
    </xdr:from>
    <xdr:to>
      <xdr:col>50</xdr:col>
      <xdr:colOff>165100</xdr:colOff>
      <xdr:row>58</xdr:row>
      <xdr:rowOff>28575</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8636000" y="96532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42545</xdr:rowOff>
    </xdr:from>
    <xdr:ext cx="534670" cy="24701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8438515" y="9434195"/>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104775</xdr:rowOff>
    </xdr:from>
    <xdr:to>
      <xdr:col>45</xdr:col>
      <xdr:colOff>171450</xdr:colOff>
      <xdr:row>58</xdr:row>
      <xdr:rowOff>1905</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a:off x="7080250" y="9664065"/>
          <a:ext cx="80645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91440</xdr:rowOff>
    </xdr:from>
    <xdr:to>
      <xdr:col>46</xdr:col>
      <xdr:colOff>38100</xdr:colOff>
      <xdr:row>58</xdr:row>
      <xdr:rowOff>24130</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7842250" y="965073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39370</xdr:rowOff>
    </xdr:from>
    <xdr:ext cx="527685" cy="24701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7644765" y="9431020"/>
          <a:ext cx="5276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99060</xdr:rowOff>
    </xdr:from>
    <xdr:to>
      <xdr:col>41</xdr:col>
      <xdr:colOff>50800</xdr:colOff>
      <xdr:row>57</xdr:row>
      <xdr:rowOff>104775</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a:off x="6286500" y="9658350"/>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94615</xdr:rowOff>
    </xdr:from>
    <xdr:to>
      <xdr:col>41</xdr:col>
      <xdr:colOff>101600</xdr:colOff>
      <xdr:row>58</xdr:row>
      <xdr:rowOff>28575</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7029450" y="965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19050</xdr:rowOff>
    </xdr:from>
    <xdr:ext cx="527685" cy="24701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6851015" y="9745980"/>
          <a:ext cx="5276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105410</xdr:rowOff>
    </xdr:from>
    <xdr:to>
      <xdr:col>36</xdr:col>
      <xdr:colOff>165100</xdr:colOff>
      <xdr:row>58</xdr:row>
      <xdr:rowOff>38735</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6235700" y="9664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29845</xdr:rowOff>
    </xdr:from>
    <xdr:ext cx="534670" cy="241300"/>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6038215" y="9756775"/>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76200</xdr:rowOff>
    </xdr:from>
    <xdr:ext cx="762000" cy="24701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925830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76200</xdr:rowOff>
    </xdr:from>
    <xdr:ext cx="762000" cy="24701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85153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76200</xdr:rowOff>
    </xdr:from>
    <xdr:ext cx="762000" cy="24701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77152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76200</xdr:rowOff>
    </xdr:from>
    <xdr:ext cx="755015" cy="24701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6908800" y="103060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76200</xdr:rowOff>
    </xdr:from>
    <xdr:ext cx="762000" cy="24701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1150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128905</xdr:rowOff>
    </xdr:from>
    <xdr:to>
      <xdr:col>55</xdr:col>
      <xdr:colOff>50800</xdr:colOff>
      <xdr:row>58</xdr:row>
      <xdr:rowOff>61595</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9398000" y="968819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60325</xdr:rowOff>
    </xdr:from>
    <xdr:ext cx="527685" cy="247650"/>
    <xdr:sp macro="" textlink="">
      <xdr:nvSpPr>
        <xdr:cNvPr id="369" name="農林水産業費該当値テキスト">
          <a:extLst>
            <a:ext uri="{FF2B5EF4-FFF2-40B4-BE49-F238E27FC236}">
              <a16:creationId xmlns="" xmlns:a16="http://schemas.microsoft.com/office/drawing/2014/main" id="{00000000-0008-0000-0700-000071010000}"/>
            </a:ext>
          </a:extLst>
        </xdr:cNvPr>
        <xdr:cNvSpPr txBox="1"/>
      </xdr:nvSpPr>
      <xdr:spPr>
        <a:xfrm>
          <a:off x="9480550" y="9619615"/>
          <a:ext cx="5276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99060</xdr:rowOff>
    </xdr:from>
    <xdr:to>
      <xdr:col>50</xdr:col>
      <xdr:colOff>165100</xdr:colOff>
      <xdr:row>58</xdr:row>
      <xdr:rowOff>33020</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8636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24130</xdr:rowOff>
    </xdr:from>
    <xdr:ext cx="534670" cy="24828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8438515" y="975106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116840</xdr:rowOff>
    </xdr:from>
    <xdr:to>
      <xdr:col>46</xdr:col>
      <xdr:colOff>38100</xdr:colOff>
      <xdr:row>58</xdr:row>
      <xdr:rowOff>50800</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7842250" y="9676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41275</xdr:rowOff>
    </xdr:from>
    <xdr:ext cx="527685" cy="24701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7644765" y="9768205"/>
          <a:ext cx="5276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30,091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55880</xdr:rowOff>
    </xdr:from>
    <xdr:to>
      <xdr:col>41</xdr:col>
      <xdr:colOff>101600</xdr:colOff>
      <xdr:row>57</xdr:row>
      <xdr:rowOff>152400</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7029450" y="961517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5080</xdr:rowOff>
    </xdr:from>
    <xdr:ext cx="527685" cy="247650"/>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6851015" y="9396730"/>
          <a:ext cx="5276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44,216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50800</xdr:rowOff>
    </xdr:from>
    <xdr:to>
      <xdr:col>36</xdr:col>
      <xdr:colOff>165100</xdr:colOff>
      <xdr:row>57</xdr:row>
      <xdr:rowOff>147955</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6235700" y="961009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0</xdr:rowOff>
    </xdr:from>
    <xdr:ext cx="534670" cy="247650"/>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6038215" y="9391650"/>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54610</xdr:rowOff>
    </xdr:from>
    <xdr:to>
      <xdr:col>59</xdr:col>
      <xdr:colOff>50800</xdr:colOff>
      <xdr:row>65</xdr:row>
      <xdr:rowOff>30480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5956300" y="106197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54610</xdr:rowOff>
    </xdr:from>
    <xdr:to>
      <xdr:col>43</xdr:col>
      <xdr:colOff>63500</xdr:colOff>
      <xdr:row>66</xdr:row>
      <xdr:rowOff>133350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06425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85090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06425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54610</xdr:rowOff>
    </xdr:from>
    <xdr:to>
      <xdr:col>48</xdr:col>
      <xdr:colOff>127000</xdr:colOff>
      <xdr:row>66</xdr:row>
      <xdr:rowOff>133350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69850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85090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9850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54610</xdr:rowOff>
    </xdr:from>
    <xdr:to>
      <xdr:col>54</xdr:col>
      <xdr:colOff>127000</xdr:colOff>
      <xdr:row>66</xdr:row>
      <xdr:rowOff>133350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0137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85090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80137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24130</xdr:rowOff>
    </xdr:from>
    <xdr:to>
      <xdr:col>59</xdr:col>
      <xdr:colOff>50800</xdr:colOff>
      <xdr:row>81</xdr:row>
      <xdr:rowOff>78740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5956300" y="11427460"/>
          <a:ext cx="42100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2900" cy="215265"/>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5918200" y="11241405"/>
          <a:ext cx="3429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78740</xdr:rowOff>
    </xdr:from>
    <xdr:to>
      <xdr:col>59</xdr:col>
      <xdr:colOff>50800</xdr:colOff>
      <xdr:row>81</xdr:row>
      <xdr:rowOff>78740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5956300" y="13661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24130</xdr:rowOff>
    </xdr:from>
    <xdr:to>
      <xdr:col>59</xdr:col>
      <xdr:colOff>50800</xdr:colOff>
      <xdr:row>78</xdr:row>
      <xdr:rowOff>24130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5956300" y="131038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52070</xdr:rowOff>
    </xdr:from>
    <xdr:ext cx="241935" cy="241300"/>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5726430" y="12964160"/>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133350</xdr:rowOff>
    </xdr:from>
    <xdr:to>
      <xdr:col>59</xdr:col>
      <xdr:colOff>50800</xdr:colOff>
      <xdr:row>74</xdr:row>
      <xdr:rowOff>133350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5956300" y="125425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161925</xdr:rowOff>
    </xdr:from>
    <xdr:ext cx="595630" cy="241300"/>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5417820" y="1240345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78740</xdr:rowOff>
    </xdr:from>
    <xdr:to>
      <xdr:col>59</xdr:col>
      <xdr:colOff>50800</xdr:colOff>
      <xdr:row>71</xdr:row>
      <xdr:rowOff>78740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5956300" y="119849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106680</xdr:rowOff>
    </xdr:from>
    <xdr:ext cx="595630" cy="241300"/>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5417820" y="1184529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68</xdr:row>
      <xdr:rowOff>24130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5956300" y="114274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52070</xdr:rowOff>
    </xdr:from>
    <xdr:ext cx="595630" cy="241300"/>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5417820" y="1128776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24130</xdr:rowOff>
    </xdr:from>
    <xdr:to>
      <xdr:col>59</xdr:col>
      <xdr:colOff>50800</xdr:colOff>
      <xdr:row>81</xdr:row>
      <xdr:rowOff>78740</xdr:rowOff>
    </xdr:to>
    <xdr:sp macro="" textlink="">
      <xdr:nvSpPr>
        <xdr:cNvPr id="396" name="商工費グラフ枠">
          <a:extLst>
            <a:ext uri="{FF2B5EF4-FFF2-40B4-BE49-F238E27FC236}">
              <a16:creationId xmlns="" xmlns:a16="http://schemas.microsoft.com/office/drawing/2014/main" id="{00000000-0008-0000-0700-00008C010000}"/>
            </a:ext>
          </a:extLst>
        </xdr:cNvPr>
        <xdr:cNvSpPr/>
      </xdr:nvSpPr>
      <xdr:spPr>
        <a:xfrm>
          <a:off x="5956300" y="11427460"/>
          <a:ext cx="42100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95250</xdr:rowOff>
    </xdr:from>
    <xdr:to>
      <xdr:col>54</xdr:col>
      <xdr:colOff>171450</xdr:colOff>
      <xdr:row>78</xdr:row>
      <xdr:rowOff>1905</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flipV="1">
          <a:off x="9429750" y="11833860"/>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5715</xdr:rowOff>
    </xdr:from>
    <xdr:ext cx="462915" cy="247650"/>
    <xdr:sp macro="" textlink="">
      <xdr:nvSpPr>
        <xdr:cNvPr id="398" name="商工費最小値テキスト">
          <a:extLst>
            <a:ext uri="{FF2B5EF4-FFF2-40B4-BE49-F238E27FC236}">
              <a16:creationId xmlns="" xmlns:a16="http://schemas.microsoft.com/office/drawing/2014/main" id="{00000000-0008-0000-0700-00008E010000}"/>
            </a:ext>
          </a:extLst>
        </xdr:cNvPr>
        <xdr:cNvSpPr txBox="1"/>
      </xdr:nvSpPr>
      <xdr:spPr>
        <a:xfrm>
          <a:off x="9480550" y="13085445"/>
          <a:ext cx="46291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1905</xdr:rowOff>
    </xdr:from>
    <xdr:to>
      <xdr:col>55</xdr:col>
      <xdr:colOff>88900</xdr:colOff>
      <xdr:row>78</xdr:row>
      <xdr:rowOff>1905</xdr:rowOff>
    </xdr:to>
    <xdr:cxnSp macro="">
      <xdr:nvCxnSpPr>
        <xdr:cNvPr id="399" name="直線コネクタ 398">
          <a:extLst>
            <a:ext uri="{FF2B5EF4-FFF2-40B4-BE49-F238E27FC236}">
              <a16:creationId xmlns="" xmlns:a16="http://schemas.microsoft.com/office/drawing/2014/main" id="{00000000-0008-0000-0700-00008F010000}"/>
            </a:ext>
          </a:extLst>
        </xdr:cNvPr>
        <xdr:cNvCxnSpPr/>
      </xdr:nvCxnSpPr>
      <xdr:spPr>
        <a:xfrm>
          <a:off x="9359900" y="13081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43815</xdr:rowOff>
    </xdr:from>
    <xdr:ext cx="591820" cy="247650"/>
    <xdr:sp macro="" textlink="">
      <xdr:nvSpPr>
        <xdr:cNvPr id="400" name="商工費最大値テキスト">
          <a:extLst>
            <a:ext uri="{FF2B5EF4-FFF2-40B4-BE49-F238E27FC236}">
              <a16:creationId xmlns="" xmlns:a16="http://schemas.microsoft.com/office/drawing/2014/main" id="{00000000-0008-0000-0700-000090010000}"/>
            </a:ext>
          </a:extLst>
        </xdr:cNvPr>
        <xdr:cNvSpPr txBox="1"/>
      </xdr:nvSpPr>
      <xdr:spPr>
        <a:xfrm>
          <a:off x="9480550" y="11614785"/>
          <a:ext cx="59182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227,006</a:t>
          </a:r>
          <a:endParaRPr kumimoji="1" lang="ja-JP" altLang="en-US" sz="1000" b="1">
            <a:latin typeface="ＭＳ Ｐゴシック"/>
          </a:endParaRPr>
        </a:p>
      </xdr:txBody>
    </xdr:sp>
    <xdr:clientData/>
  </xdr:oneCellAnchor>
  <xdr:twoCellAnchor>
    <xdr:from>
      <xdr:col>54</xdr:col>
      <xdr:colOff>101600</xdr:colOff>
      <xdr:row>70</xdr:row>
      <xdr:rowOff>95250</xdr:rowOff>
    </xdr:from>
    <xdr:to>
      <xdr:col>55</xdr:col>
      <xdr:colOff>88900</xdr:colOff>
      <xdr:row>70</xdr:row>
      <xdr:rowOff>95250</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a:off x="9359900" y="11833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41275</xdr:rowOff>
    </xdr:from>
    <xdr:to>
      <xdr:col>55</xdr:col>
      <xdr:colOff>0</xdr:colOff>
      <xdr:row>77</xdr:row>
      <xdr:rowOff>46990</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flipV="1">
          <a:off x="8686800" y="12953365"/>
          <a:ext cx="742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147955</xdr:rowOff>
    </xdr:from>
    <xdr:ext cx="527685" cy="245110"/>
    <xdr:sp macro="" textlink="">
      <xdr:nvSpPr>
        <xdr:cNvPr id="403" name="商工費平均値テキスト">
          <a:extLst>
            <a:ext uri="{FF2B5EF4-FFF2-40B4-BE49-F238E27FC236}">
              <a16:creationId xmlns="" xmlns:a16="http://schemas.microsoft.com/office/drawing/2014/main" id="{00000000-0008-0000-0700-000093010000}"/>
            </a:ext>
          </a:extLst>
        </xdr:cNvPr>
        <xdr:cNvSpPr txBox="1"/>
      </xdr:nvSpPr>
      <xdr:spPr>
        <a:xfrm>
          <a:off x="9480550" y="12724765"/>
          <a:ext cx="527685" cy="2451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126365</xdr:rowOff>
    </xdr:from>
    <xdr:to>
      <xdr:col>55</xdr:col>
      <xdr:colOff>50800</xdr:colOff>
      <xdr:row>77</xdr:row>
      <xdr:rowOff>59690</xdr:rowOff>
    </xdr:to>
    <xdr:sp macro="" textlink="">
      <xdr:nvSpPr>
        <xdr:cNvPr id="404" name="フローチャート: 判断 403">
          <a:extLst>
            <a:ext uri="{FF2B5EF4-FFF2-40B4-BE49-F238E27FC236}">
              <a16:creationId xmlns="" xmlns:a16="http://schemas.microsoft.com/office/drawing/2014/main" id="{00000000-0008-0000-0700-000094010000}"/>
            </a:ext>
          </a:extLst>
        </xdr:cNvPr>
        <xdr:cNvSpPr/>
      </xdr:nvSpPr>
      <xdr:spPr>
        <a:xfrm>
          <a:off x="9398000" y="1287081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77</xdr:row>
      <xdr:rowOff>46990</xdr:rowOff>
    </xdr:from>
    <xdr:to>
      <xdr:col>50</xdr:col>
      <xdr:colOff>114300</xdr:colOff>
      <xdr:row>77</xdr:row>
      <xdr:rowOff>68580</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7886700" y="12959080"/>
          <a:ext cx="8001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20955</xdr:rowOff>
    </xdr:from>
    <xdr:to>
      <xdr:col>50</xdr:col>
      <xdr:colOff>165100</xdr:colOff>
      <xdr:row>77</xdr:row>
      <xdr:rowOff>117475</xdr:rowOff>
    </xdr:to>
    <xdr:sp macro="" textlink="">
      <xdr:nvSpPr>
        <xdr:cNvPr id="406" name="フローチャート: 判断 405">
          <a:extLst>
            <a:ext uri="{FF2B5EF4-FFF2-40B4-BE49-F238E27FC236}">
              <a16:creationId xmlns="" xmlns:a16="http://schemas.microsoft.com/office/drawing/2014/main" id="{00000000-0008-0000-0700-000096010000}"/>
            </a:ext>
          </a:extLst>
        </xdr:cNvPr>
        <xdr:cNvSpPr/>
      </xdr:nvSpPr>
      <xdr:spPr>
        <a:xfrm>
          <a:off x="8636000" y="1293304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109855</xdr:rowOff>
    </xdr:from>
    <xdr:ext cx="534670" cy="244475"/>
    <xdr:sp macro="" textlink="">
      <xdr:nvSpPr>
        <xdr:cNvPr id="407" name="テキスト ボックス 406">
          <a:extLst>
            <a:ext uri="{FF2B5EF4-FFF2-40B4-BE49-F238E27FC236}">
              <a16:creationId xmlns="" xmlns:a16="http://schemas.microsoft.com/office/drawing/2014/main" id="{00000000-0008-0000-0700-000097010000}"/>
            </a:ext>
          </a:extLst>
        </xdr:cNvPr>
        <xdr:cNvSpPr txBox="1"/>
      </xdr:nvSpPr>
      <xdr:spPr>
        <a:xfrm>
          <a:off x="8438515" y="1302194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40640</xdr:rowOff>
    </xdr:from>
    <xdr:to>
      <xdr:col>45</xdr:col>
      <xdr:colOff>171450</xdr:colOff>
      <xdr:row>77</xdr:row>
      <xdr:rowOff>68580</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7080250" y="12952730"/>
          <a:ext cx="8064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35560</xdr:rowOff>
    </xdr:from>
    <xdr:to>
      <xdr:col>46</xdr:col>
      <xdr:colOff>38100</xdr:colOff>
      <xdr:row>77</xdr:row>
      <xdr:rowOff>132080</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7842250" y="12947650"/>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124460</xdr:rowOff>
    </xdr:from>
    <xdr:ext cx="527685" cy="241300"/>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7644765" y="13036550"/>
          <a:ext cx="52768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40640</xdr:rowOff>
    </xdr:from>
    <xdr:to>
      <xdr:col>41</xdr:col>
      <xdr:colOff>50800</xdr:colOff>
      <xdr:row>77</xdr:row>
      <xdr:rowOff>109855</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6286500" y="12952730"/>
          <a:ext cx="79375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36830</xdr:rowOff>
    </xdr:from>
    <xdr:to>
      <xdr:col>41</xdr:col>
      <xdr:colOff>101600</xdr:colOff>
      <xdr:row>77</xdr:row>
      <xdr:rowOff>133350</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7029450" y="1294892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125730</xdr:rowOff>
    </xdr:from>
    <xdr:ext cx="527685" cy="241300"/>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6851015" y="13037820"/>
          <a:ext cx="52768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44450</xdr:rowOff>
    </xdr:from>
    <xdr:to>
      <xdr:col>36</xdr:col>
      <xdr:colOff>165100</xdr:colOff>
      <xdr:row>77</xdr:row>
      <xdr:rowOff>142240</xdr:rowOff>
    </xdr:to>
    <xdr:sp macro="" textlink="">
      <xdr:nvSpPr>
        <xdr:cNvPr id="414" name="フローチャート: 判断 413">
          <a:extLst>
            <a:ext uri="{FF2B5EF4-FFF2-40B4-BE49-F238E27FC236}">
              <a16:creationId xmlns="" xmlns:a16="http://schemas.microsoft.com/office/drawing/2014/main" id="{00000000-0008-0000-0700-00009E010000}"/>
            </a:ext>
          </a:extLst>
        </xdr:cNvPr>
        <xdr:cNvSpPr/>
      </xdr:nvSpPr>
      <xdr:spPr>
        <a:xfrm>
          <a:off x="6235700" y="12956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158750</xdr:rowOff>
    </xdr:from>
    <xdr:ext cx="534670" cy="240665"/>
    <xdr:sp macro="" textlink="">
      <xdr:nvSpPr>
        <xdr:cNvPr id="415" name="テキスト ボックス 414">
          <a:extLst>
            <a:ext uri="{FF2B5EF4-FFF2-40B4-BE49-F238E27FC236}">
              <a16:creationId xmlns="" xmlns:a16="http://schemas.microsoft.com/office/drawing/2014/main" id="{00000000-0008-0000-0700-00009F010000}"/>
            </a:ext>
          </a:extLst>
        </xdr:cNvPr>
        <xdr:cNvSpPr txBox="1"/>
      </xdr:nvSpPr>
      <xdr:spPr>
        <a:xfrm>
          <a:off x="6038215" y="12735560"/>
          <a:ext cx="5346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76200</xdr:rowOff>
    </xdr:from>
    <xdr:ext cx="762000" cy="24701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925830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76200</xdr:rowOff>
    </xdr:from>
    <xdr:ext cx="762000" cy="24701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85153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76200</xdr:rowOff>
    </xdr:from>
    <xdr:ext cx="762000" cy="24701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77152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76200</xdr:rowOff>
    </xdr:from>
    <xdr:ext cx="755015" cy="24701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908800" y="136588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76200</xdr:rowOff>
    </xdr:from>
    <xdr:ext cx="762000" cy="24701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61150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157480</xdr:rowOff>
    </xdr:from>
    <xdr:to>
      <xdr:col>55</xdr:col>
      <xdr:colOff>50800</xdr:colOff>
      <xdr:row>77</xdr:row>
      <xdr:rowOff>90805</xdr:rowOff>
    </xdr:to>
    <xdr:sp macro="" textlink="">
      <xdr:nvSpPr>
        <xdr:cNvPr id="421" name="楕円 420">
          <a:extLst>
            <a:ext uri="{FF2B5EF4-FFF2-40B4-BE49-F238E27FC236}">
              <a16:creationId xmlns="" xmlns:a16="http://schemas.microsoft.com/office/drawing/2014/main" id="{00000000-0008-0000-0700-0000A5010000}"/>
            </a:ext>
          </a:extLst>
        </xdr:cNvPr>
        <xdr:cNvSpPr/>
      </xdr:nvSpPr>
      <xdr:spPr>
        <a:xfrm>
          <a:off x="9398000" y="1290193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137160</xdr:rowOff>
    </xdr:from>
    <xdr:ext cx="527685" cy="243840"/>
    <xdr:sp macro="" textlink="">
      <xdr:nvSpPr>
        <xdr:cNvPr id="422" name="商工費該当値テキスト">
          <a:extLst>
            <a:ext uri="{FF2B5EF4-FFF2-40B4-BE49-F238E27FC236}">
              <a16:creationId xmlns="" xmlns:a16="http://schemas.microsoft.com/office/drawing/2014/main" id="{00000000-0008-0000-0700-0000A6010000}"/>
            </a:ext>
          </a:extLst>
        </xdr:cNvPr>
        <xdr:cNvSpPr txBox="1"/>
      </xdr:nvSpPr>
      <xdr:spPr>
        <a:xfrm>
          <a:off x="9480550" y="12881610"/>
          <a:ext cx="52768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161925</xdr:rowOff>
    </xdr:from>
    <xdr:to>
      <xdr:col>50</xdr:col>
      <xdr:colOff>165100</xdr:colOff>
      <xdr:row>77</xdr:row>
      <xdr:rowOff>94615</xdr:rowOff>
    </xdr:to>
    <xdr:sp macro="" textlink="">
      <xdr:nvSpPr>
        <xdr:cNvPr id="423" name="楕円 422">
          <a:extLst>
            <a:ext uri="{FF2B5EF4-FFF2-40B4-BE49-F238E27FC236}">
              <a16:creationId xmlns="" xmlns:a16="http://schemas.microsoft.com/office/drawing/2014/main" id="{00000000-0008-0000-0700-0000A7010000}"/>
            </a:ext>
          </a:extLst>
        </xdr:cNvPr>
        <xdr:cNvSpPr/>
      </xdr:nvSpPr>
      <xdr:spPr>
        <a:xfrm>
          <a:off x="8636000" y="129063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110490</xdr:rowOff>
    </xdr:from>
    <xdr:ext cx="534670" cy="24447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8438515" y="1268730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25,957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19050</xdr:rowOff>
    </xdr:from>
    <xdr:to>
      <xdr:col>46</xdr:col>
      <xdr:colOff>38100</xdr:colOff>
      <xdr:row>77</xdr:row>
      <xdr:rowOff>116205</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7842250" y="1293114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132080</xdr:rowOff>
    </xdr:from>
    <xdr:ext cx="527685" cy="247015"/>
    <xdr:sp macro="" textlink="">
      <xdr:nvSpPr>
        <xdr:cNvPr id="426" name="テキスト ボックス 425">
          <a:extLst>
            <a:ext uri="{FF2B5EF4-FFF2-40B4-BE49-F238E27FC236}">
              <a16:creationId xmlns="" xmlns:a16="http://schemas.microsoft.com/office/drawing/2014/main" id="{00000000-0008-0000-0700-0000AA010000}"/>
            </a:ext>
          </a:extLst>
        </xdr:cNvPr>
        <xdr:cNvSpPr txBox="1"/>
      </xdr:nvSpPr>
      <xdr:spPr>
        <a:xfrm>
          <a:off x="7644765" y="12708890"/>
          <a:ext cx="52768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22,024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156845</xdr:rowOff>
    </xdr:from>
    <xdr:to>
      <xdr:col>41</xdr:col>
      <xdr:colOff>101600</xdr:colOff>
      <xdr:row>77</xdr:row>
      <xdr:rowOff>90170</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7029450" y="129012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106680</xdr:rowOff>
    </xdr:from>
    <xdr:ext cx="527685" cy="241300"/>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6851015" y="12683490"/>
          <a:ext cx="52768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60960</xdr:rowOff>
    </xdr:from>
    <xdr:to>
      <xdr:col>36</xdr:col>
      <xdr:colOff>165100</xdr:colOff>
      <xdr:row>77</xdr:row>
      <xdr:rowOff>159385</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6235700" y="129730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149860</xdr:rowOff>
    </xdr:from>
    <xdr:ext cx="534670" cy="24701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6038215" y="13061950"/>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54610</xdr:rowOff>
    </xdr:from>
    <xdr:to>
      <xdr:col>59</xdr:col>
      <xdr:colOff>50800</xdr:colOff>
      <xdr:row>85</xdr:row>
      <xdr:rowOff>30480</xdr:rowOff>
    </xdr:to>
    <xdr:sp macro="" textlink="">
      <xdr:nvSpPr>
        <xdr:cNvPr id="431" name="正方形/長方形 430">
          <a:extLst>
            <a:ext uri="{FF2B5EF4-FFF2-40B4-BE49-F238E27FC236}">
              <a16:creationId xmlns="" xmlns:a16="http://schemas.microsoft.com/office/drawing/2014/main" id="{00000000-0008-0000-0700-0000AF010000}"/>
            </a:ext>
          </a:extLst>
        </xdr:cNvPr>
        <xdr:cNvSpPr/>
      </xdr:nvSpPr>
      <xdr:spPr>
        <a:xfrm>
          <a:off x="5956300" y="13972540"/>
          <a:ext cx="42100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54610</xdr:rowOff>
    </xdr:from>
    <xdr:to>
      <xdr:col>43</xdr:col>
      <xdr:colOff>63500</xdr:colOff>
      <xdr:row>86</xdr:row>
      <xdr:rowOff>133350</xdr:rowOff>
    </xdr:to>
    <xdr:sp macro="" textlink="">
      <xdr:nvSpPr>
        <xdr:cNvPr id="432" name="正方形/長方形 431">
          <a:extLst>
            <a:ext uri="{FF2B5EF4-FFF2-40B4-BE49-F238E27FC236}">
              <a16:creationId xmlns="" xmlns:a16="http://schemas.microsoft.com/office/drawing/2014/main" id="{00000000-0008-0000-0700-0000B0010000}"/>
            </a:ext>
          </a:extLst>
        </xdr:cNvPr>
        <xdr:cNvSpPr/>
      </xdr:nvSpPr>
      <xdr:spPr>
        <a:xfrm>
          <a:off x="60642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85090</xdr:rowOff>
    </xdr:from>
    <xdr:to>
      <xdr:col>43</xdr:col>
      <xdr:colOff>63500</xdr:colOff>
      <xdr:row>88</xdr:row>
      <xdr:rowOff>0</xdr:rowOff>
    </xdr:to>
    <xdr:sp macro="" textlink="">
      <xdr:nvSpPr>
        <xdr:cNvPr id="433" name="正方形/長方形 432">
          <a:extLst>
            <a:ext uri="{FF2B5EF4-FFF2-40B4-BE49-F238E27FC236}">
              <a16:creationId xmlns="" xmlns:a16="http://schemas.microsoft.com/office/drawing/2014/main" id="{00000000-0008-0000-0700-0000B1010000}"/>
            </a:ext>
          </a:extLst>
        </xdr:cNvPr>
        <xdr:cNvSpPr/>
      </xdr:nvSpPr>
      <xdr:spPr>
        <a:xfrm>
          <a:off x="60642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54610</xdr:rowOff>
    </xdr:from>
    <xdr:to>
      <xdr:col>48</xdr:col>
      <xdr:colOff>127000</xdr:colOff>
      <xdr:row>86</xdr:row>
      <xdr:rowOff>133350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9850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85090</xdr:rowOff>
    </xdr:from>
    <xdr:to>
      <xdr:col>48</xdr:col>
      <xdr:colOff>127000</xdr:colOff>
      <xdr:row>88</xdr:row>
      <xdr:rowOff>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9850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54610</xdr:rowOff>
    </xdr:from>
    <xdr:to>
      <xdr:col>54</xdr:col>
      <xdr:colOff>127000</xdr:colOff>
      <xdr:row>86</xdr:row>
      <xdr:rowOff>133350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80137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85090</xdr:rowOff>
    </xdr:from>
    <xdr:to>
      <xdr:col>54</xdr:col>
      <xdr:colOff>127000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80137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24130</xdr:rowOff>
    </xdr:from>
    <xdr:to>
      <xdr:col>59</xdr:col>
      <xdr:colOff>50800</xdr:colOff>
      <xdr:row>101</xdr:row>
      <xdr:rowOff>82550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5956300" y="14780260"/>
          <a:ext cx="42100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2900" cy="215265"/>
    <xdr:sp macro="" textlink="">
      <xdr:nvSpPr>
        <xdr:cNvPr id="439" name="テキスト ボックス 438">
          <a:extLst>
            <a:ext uri="{FF2B5EF4-FFF2-40B4-BE49-F238E27FC236}">
              <a16:creationId xmlns="" xmlns:a16="http://schemas.microsoft.com/office/drawing/2014/main" id="{00000000-0008-0000-0700-0000B7010000}"/>
            </a:ext>
          </a:extLst>
        </xdr:cNvPr>
        <xdr:cNvSpPr txBox="1"/>
      </xdr:nvSpPr>
      <xdr:spPr>
        <a:xfrm>
          <a:off x="5918200" y="14594205"/>
          <a:ext cx="3429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 xmlns:a16="http://schemas.microsoft.com/office/drawing/2014/main" id="{00000000-0008-0000-0700-0000B8010000}"/>
            </a:ext>
          </a:extLst>
        </xdr:cNvPr>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1" name="直線コネクタ 440">
          <a:extLst>
            <a:ext uri="{FF2B5EF4-FFF2-40B4-BE49-F238E27FC236}">
              <a16:creationId xmlns="" xmlns:a16="http://schemas.microsoft.com/office/drawing/2014/main" id="{00000000-0008-0000-0700-0000B9010000}"/>
            </a:ext>
          </a:extLst>
        </xdr:cNvPr>
        <xdr:cNvCxnSpPr/>
      </xdr:nvCxnSpPr>
      <xdr:spPr>
        <a:xfrm>
          <a:off x="5956300" y="16729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935" cy="259080"/>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5726430" y="165874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5956300" y="16402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4510" cy="252095"/>
    <xdr:sp macro="" textlink="">
      <xdr:nvSpPr>
        <xdr:cNvPr id="444" name="テキスト ボックス 443">
          <a:extLst>
            <a:ext uri="{FF2B5EF4-FFF2-40B4-BE49-F238E27FC236}">
              <a16:creationId xmlns="" xmlns:a16="http://schemas.microsoft.com/office/drawing/2014/main" id="{00000000-0008-0000-0700-0000BC010000}"/>
            </a:ext>
          </a:extLst>
        </xdr:cNvPr>
        <xdr:cNvSpPr txBox="1"/>
      </xdr:nvSpPr>
      <xdr:spPr>
        <a:xfrm>
          <a:off x="5481955" y="16260445"/>
          <a:ext cx="5245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5956300" y="160769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4510" cy="259080"/>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5481955" y="159340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5956300" y="15749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4510" cy="25209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5481955" y="15608300"/>
          <a:ext cx="52451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5956300" y="15423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5630" cy="2584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541782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7620</xdr:rowOff>
    </xdr:from>
    <xdr:to>
      <xdr:col>59</xdr:col>
      <xdr:colOff>50800</xdr:colOff>
      <xdr:row>90</xdr:row>
      <xdr:rowOff>7620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5956300" y="150990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36830</xdr:rowOff>
    </xdr:from>
    <xdr:ext cx="595630" cy="245110"/>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5417820" y="1496060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88</xdr:row>
      <xdr:rowOff>24130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5956300" y="147802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52070</xdr:rowOff>
    </xdr:from>
    <xdr:ext cx="595630" cy="241300"/>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5417820" y="1464056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24130</xdr:rowOff>
    </xdr:from>
    <xdr:to>
      <xdr:col>59</xdr:col>
      <xdr:colOff>50800</xdr:colOff>
      <xdr:row>101</xdr:row>
      <xdr:rowOff>82550</xdr:rowOff>
    </xdr:to>
    <xdr:sp macro="" textlink="">
      <xdr:nvSpPr>
        <xdr:cNvPr id="455" name="土木費グラフ枠">
          <a:extLst>
            <a:ext uri="{FF2B5EF4-FFF2-40B4-BE49-F238E27FC236}">
              <a16:creationId xmlns="" xmlns:a16="http://schemas.microsoft.com/office/drawing/2014/main" id="{00000000-0008-0000-0700-0000C7010000}"/>
            </a:ext>
          </a:extLst>
        </xdr:cNvPr>
        <xdr:cNvSpPr/>
      </xdr:nvSpPr>
      <xdr:spPr>
        <a:xfrm>
          <a:off x="5956300" y="14780260"/>
          <a:ext cx="42100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20955</xdr:rowOff>
    </xdr:from>
    <xdr:to>
      <xdr:col>54</xdr:col>
      <xdr:colOff>171450</xdr:colOff>
      <xdr:row>98</xdr:row>
      <xdr:rowOff>57785</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flipV="1">
          <a:off x="9429750" y="15112365"/>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61595</xdr:rowOff>
    </xdr:from>
    <xdr:ext cx="527685" cy="259080"/>
    <xdr:sp macro="" textlink="">
      <xdr:nvSpPr>
        <xdr:cNvPr id="457" name="土木費最小値テキスト">
          <a:extLst>
            <a:ext uri="{FF2B5EF4-FFF2-40B4-BE49-F238E27FC236}">
              <a16:creationId xmlns="" xmlns:a16="http://schemas.microsoft.com/office/drawing/2014/main" id="{00000000-0008-0000-0700-0000C9010000}"/>
            </a:ext>
          </a:extLst>
        </xdr:cNvPr>
        <xdr:cNvSpPr txBox="1"/>
      </xdr:nvSpPr>
      <xdr:spPr>
        <a:xfrm>
          <a:off x="9480550" y="165207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19,542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57785</xdr:rowOff>
    </xdr:from>
    <xdr:to>
      <xdr:col>55</xdr:col>
      <xdr:colOff>88900</xdr:colOff>
      <xdr:row>98</xdr:row>
      <xdr:rowOff>57785</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9359900" y="165169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133985</xdr:rowOff>
    </xdr:from>
    <xdr:ext cx="591820" cy="248285"/>
    <xdr:sp macro="" textlink="">
      <xdr:nvSpPr>
        <xdr:cNvPr id="459" name="土木費最大値テキスト">
          <a:extLst>
            <a:ext uri="{FF2B5EF4-FFF2-40B4-BE49-F238E27FC236}">
              <a16:creationId xmlns="" xmlns:a16="http://schemas.microsoft.com/office/drawing/2014/main" id="{00000000-0008-0000-0700-0000CB010000}"/>
            </a:ext>
          </a:extLst>
        </xdr:cNvPr>
        <xdr:cNvSpPr txBox="1"/>
      </xdr:nvSpPr>
      <xdr:spPr>
        <a:xfrm>
          <a:off x="9480550" y="14890115"/>
          <a:ext cx="5918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148,782</a:t>
          </a:r>
          <a:endParaRPr kumimoji="1" lang="ja-JP" altLang="en-US" sz="1000" b="1">
            <a:latin typeface="ＭＳ Ｐゴシック"/>
          </a:endParaRPr>
        </a:p>
      </xdr:txBody>
    </xdr:sp>
    <xdr:clientData/>
  </xdr:oneCellAnchor>
  <xdr:twoCellAnchor>
    <xdr:from>
      <xdr:col>54</xdr:col>
      <xdr:colOff>101600</xdr:colOff>
      <xdr:row>90</xdr:row>
      <xdr:rowOff>20955</xdr:rowOff>
    </xdr:from>
    <xdr:to>
      <xdr:col>55</xdr:col>
      <xdr:colOff>88900</xdr:colOff>
      <xdr:row>90</xdr:row>
      <xdr:rowOff>20955</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9359900" y="151123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31750</xdr:rowOff>
    </xdr:from>
    <xdr:to>
      <xdr:col>55</xdr:col>
      <xdr:colOff>0</xdr:colOff>
      <xdr:row>96</xdr:row>
      <xdr:rowOff>137795</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flipV="1">
          <a:off x="8686800" y="16148050"/>
          <a:ext cx="74295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107315</xdr:rowOff>
    </xdr:from>
    <xdr:ext cx="527685" cy="259080"/>
    <xdr:sp macro="" textlink="">
      <xdr:nvSpPr>
        <xdr:cNvPr id="462" name="土木費平均値テキスト">
          <a:extLst>
            <a:ext uri="{FF2B5EF4-FFF2-40B4-BE49-F238E27FC236}">
              <a16:creationId xmlns="" xmlns:a16="http://schemas.microsoft.com/office/drawing/2014/main" id="{00000000-0008-0000-0700-0000CE010000}"/>
            </a:ext>
          </a:extLst>
        </xdr:cNvPr>
        <xdr:cNvSpPr txBox="1"/>
      </xdr:nvSpPr>
      <xdr:spPr>
        <a:xfrm>
          <a:off x="9480550" y="15880715"/>
          <a:ext cx="5276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84455</xdr:rowOff>
    </xdr:from>
    <xdr:to>
      <xdr:col>55</xdr:col>
      <xdr:colOff>50800</xdr:colOff>
      <xdr:row>96</xdr:row>
      <xdr:rowOff>14605</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9398000" y="160293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96</xdr:row>
      <xdr:rowOff>137795</xdr:rowOff>
    </xdr:from>
    <xdr:to>
      <xdr:col>50</xdr:col>
      <xdr:colOff>114300</xdr:colOff>
      <xdr:row>96</xdr:row>
      <xdr:rowOff>152400</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flipV="1">
          <a:off x="7886700" y="16254095"/>
          <a:ext cx="8001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141605</xdr:rowOff>
    </xdr:from>
    <xdr:to>
      <xdr:col>50</xdr:col>
      <xdr:colOff>165100</xdr:colOff>
      <xdr:row>96</xdr:row>
      <xdr:rowOff>71755</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8636000" y="160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88265</xdr:rowOff>
    </xdr:from>
    <xdr:ext cx="534670" cy="25209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8438515" y="1586166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135255</xdr:rowOff>
    </xdr:from>
    <xdr:to>
      <xdr:col>45</xdr:col>
      <xdr:colOff>171450</xdr:colOff>
      <xdr:row>96</xdr:row>
      <xdr:rowOff>152400</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a:off x="7080250" y="16251555"/>
          <a:ext cx="8064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130810</xdr:rowOff>
    </xdr:from>
    <xdr:to>
      <xdr:col>46</xdr:col>
      <xdr:colOff>38100</xdr:colOff>
      <xdr:row>96</xdr:row>
      <xdr:rowOff>60960</xdr:rowOff>
    </xdr:to>
    <xdr:sp macro="" textlink="">
      <xdr:nvSpPr>
        <xdr:cNvPr id="468" name="フローチャート: 判断 467">
          <a:extLst>
            <a:ext uri="{FF2B5EF4-FFF2-40B4-BE49-F238E27FC236}">
              <a16:creationId xmlns="" xmlns:a16="http://schemas.microsoft.com/office/drawing/2014/main" id="{00000000-0008-0000-0700-0000D4010000}"/>
            </a:ext>
          </a:extLst>
        </xdr:cNvPr>
        <xdr:cNvSpPr/>
      </xdr:nvSpPr>
      <xdr:spPr>
        <a:xfrm>
          <a:off x="7842250" y="160756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77470</xdr:rowOff>
    </xdr:from>
    <xdr:ext cx="527685" cy="25209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7644765" y="158508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95250</xdr:rowOff>
    </xdr:from>
    <xdr:to>
      <xdr:col>41</xdr:col>
      <xdr:colOff>50800</xdr:colOff>
      <xdr:row>96</xdr:row>
      <xdr:rowOff>135255</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a:off x="6286500" y="16211550"/>
          <a:ext cx="79375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125730</xdr:rowOff>
    </xdr:from>
    <xdr:to>
      <xdr:col>41</xdr:col>
      <xdr:colOff>101600</xdr:colOff>
      <xdr:row>96</xdr:row>
      <xdr:rowOff>55880</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7029450" y="1607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72390</xdr:rowOff>
    </xdr:from>
    <xdr:ext cx="527685" cy="259080"/>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6851015" y="158457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151130</xdr:rowOff>
    </xdr:from>
    <xdr:to>
      <xdr:col>36</xdr:col>
      <xdr:colOff>165100</xdr:colOff>
      <xdr:row>96</xdr:row>
      <xdr:rowOff>81280</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6235700" y="1609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97790</xdr:rowOff>
    </xdr:from>
    <xdr:ext cx="534670" cy="25209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6038215" y="1587119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5015" cy="259080"/>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69088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152400</xdr:rowOff>
    </xdr:from>
    <xdr:to>
      <xdr:col>55</xdr:col>
      <xdr:colOff>50800</xdr:colOff>
      <xdr:row>96</xdr:row>
      <xdr:rowOff>82550</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9398000" y="16097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130810</xdr:rowOff>
    </xdr:from>
    <xdr:ext cx="527685" cy="259080"/>
    <xdr:sp macro="" textlink="">
      <xdr:nvSpPr>
        <xdr:cNvPr id="481" name="土木費該当値テキスト">
          <a:extLst>
            <a:ext uri="{FF2B5EF4-FFF2-40B4-BE49-F238E27FC236}">
              <a16:creationId xmlns="" xmlns:a16="http://schemas.microsoft.com/office/drawing/2014/main" id="{00000000-0008-0000-0700-0000E1010000}"/>
            </a:ext>
          </a:extLst>
        </xdr:cNvPr>
        <xdr:cNvSpPr txBox="1"/>
      </xdr:nvSpPr>
      <xdr:spPr>
        <a:xfrm>
          <a:off x="9480550" y="160756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86995</xdr:rowOff>
    </xdr:from>
    <xdr:to>
      <xdr:col>50</xdr:col>
      <xdr:colOff>165100</xdr:colOff>
      <xdr:row>97</xdr:row>
      <xdr:rowOff>17780</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8636000" y="16203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8255</xdr:rowOff>
    </xdr:from>
    <xdr:ext cx="534670" cy="25209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8438515" y="1629600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101600</xdr:rowOff>
    </xdr:from>
    <xdr:to>
      <xdr:col>46</xdr:col>
      <xdr:colOff>38100</xdr:colOff>
      <xdr:row>97</xdr:row>
      <xdr:rowOff>31750</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7842250" y="16217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22860</xdr:rowOff>
    </xdr:from>
    <xdr:ext cx="527685" cy="259080"/>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7644765" y="163106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84455</xdr:rowOff>
    </xdr:from>
    <xdr:to>
      <xdr:col>41</xdr:col>
      <xdr:colOff>101600</xdr:colOff>
      <xdr:row>97</xdr:row>
      <xdr:rowOff>14605</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7029450" y="162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6350</xdr:rowOff>
    </xdr:from>
    <xdr:ext cx="527685" cy="25209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6851015" y="1629410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44450</xdr:rowOff>
    </xdr:from>
    <xdr:to>
      <xdr:col>36</xdr:col>
      <xdr:colOff>165100</xdr:colOff>
      <xdr:row>96</xdr:row>
      <xdr:rowOff>146050</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6235700" y="1616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137160</xdr:rowOff>
    </xdr:from>
    <xdr:ext cx="534670" cy="259080"/>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6038215" y="16253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54610</xdr:rowOff>
    </xdr:from>
    <xdr:to>
      <xdr:col>89</xdr:col>
      <xdr:colOff>171450</xdr:colOff>
      <xdr:row>25</xdr:row>
      <xdr:rowOff>30480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1207750" y="39141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54610</xdr:rowOff>
    </xdr:from>
    <xdr:to>
      <xdr:col>74</xdr:col>
      <xdr:colOff>0</xdr:colOff>
      <xdr:row>26</xdr:row>
      <xdr:rowOff>133350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13157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85090</xdr:rowOff>
    </xdr:from>
    <xdr:to>
      <xdr:col>74</xdr:col>
      <xdr:colOff>0</xdr:colOff>
      <xdr:row>28</xdr:row>
      <xdr:rowOff>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13157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54610</xdr:rowOff>
    </xdr:from>
    <xdr:to>
      <xdr:col>79</xdr:col>
      <xdr:colOff>63500</xdr:colOff>
      <xdr:row>26</xdr:row>
      <xdr:rowOff>133350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23645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85090</xdr:rowOff>
    </xdr:from>
    <xdr:to>
      <xdr:col>79</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223645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54610</xdr:rowOff>
    </xdr:from>
    <xdr:to>
      <xdr:col>85</xdr:col>
      <xdr:colOff>63500</xdr:colOff>
      <xdr:row>26</xdr:row>
      <xdr:rowOff>133350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326515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85090</xdr:rowOff>
    </xdr:from>
    <xdr:to>
      <xdr:col>85</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326515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24130</xdr:rowOff>
    </xdr:from>
    <xdr:to>
      <xdr:col>89</xdr:col>
      <xdr:colOff>171450</xdr:colOff>
      <xdr:row>41</xdr:row>
      <xdr:rowOff>78740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1207750" y="4721860"/>
          <a:ext cx="42227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5265"/>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1169650" y="4535805"/>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78740</xdr:rowOff>
    </xdr:from>
    <xdr:to>
      <xdr:col>89</xdr:col>
      <xdr:colOff>171450</xdr:colOff>
      <xdr:row>41</xdr:row>
      <xdr:rowOff>78740</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1207750" y="6955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94615</xdr:rowOff>
    </xdr:from>
    <xdr:to>
      <xdr:col>89</xdr:col>
      <xdr:colOff>171450</xdr:colOff>
      <xdr:row>39</xdr:row>
      <xdr:rowOff>94615</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1207750" y="66363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123190</xdr:rowOff>
    </xdr:from>
    <xdr:ext cx="241935" cy="241300"/>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0977880" y="6497320"/>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109855</xdr:rowOff>
    </xdr:from>
    <xdr:to>
      <xdr:col>89</xdr:col>
      <xdr:colOff>171450</xdr:colOff>
      <xdr:row>37</xdr:row>
      <xdr:rowOff>109855</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1207750" y="63163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137795</xdr:rowOff>
    </xdr:from>
    <xdr:ext cx="531495" cy="24447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0733405" y="6176645"/>
          <a:ext cx="53149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126365</xdr:rowOff>
    </xdr:from>
    <xdr:to>
      <xdr:col>89</xdr:col>
      <xdr:colOff>171450</xdr:colOff>
      <xdr:row>35</xdr:row>
      <xdr:rowOff>126365</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1207750" y="59975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153035</xdr:rowOff>
    </xdr:from>
    <xdr:ext cx="531495" cy="24701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0733405" y="5856605"/>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141605</xdr:rowOff>
    </xdr:from>
    <xdr:to>
      <xdr:col>89</xdr:col>
      <xdr:colOff>171450</xdr:colOff>
      <xdr:row>33</xdr:row>
      <xdr:rowOff>141605</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1207750" y="56775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5715</xdr:rowOff>
    </xdr:from>
    <xdr:ext cx="531495" cy="247650"/>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0733405" y="5541645"/>
          <a:ext cx="53149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157480</xdr:rowOff>
    </xdr:from>
    <xdr:to>
      <xdr:col>89</xdr:col>
      <xdr:colOff>171450</xdr:colOff>
      <xdr:row>31</xdr:row>
      <xdr:rowOff>157480</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1207750" y="53581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20955</xdr:rowOff>
    </xdr:from>
    <xdr:ext cx="531495" cy="246380"/>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0733405" y="5221605"/>
          <a:ext cx="53149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7620</xdr:rowOff>
    </xdr:from>
    <xdr:to>
      <xdr:col>89</xdr:col>
      <xdr:colOff>171450</xdr:colOff>
      <xdr:row>30</xdr:row>
      <xdr:rowOff>7620</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1207750" y="50406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36830</xdr:rowOff>
    </xdr:from>
    <xdr:ext cx="595630" cy="245110"/>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0669270" y="490220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171450</xdr:colOff>
      <xdr:row>28</xdr:row>
      <xdr:rowOff>24130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1207750" y="47218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52070</xdr:rowOff>
    </xdr:from>
    <xdr:ext cx="595630" cy="241300"/>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0669270" y="458216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24130</xdr:rowOff>
    </xdr:from>
    <xdr:to>
      <xdr:col>89</xdr:col>
      <xdr:colOff>171450</xdr:colOff>
      <xdr:row>41</xdr:row>
      <xdr:rowOff>78740</xdr:rowOff>
    </xdr:to>
    <xdr:sp macro="" textlink="">
      <xdr:nvSpPr>
        <xdr:cNvPr id="514" name="消防費グラフ枠">
          <a:extLst>
            <a:ext uri="{FF2B5EF4-FFF2-40B4-BE49-F238E27FC236}">
              <a16:creationId xmlns="" xmlns:a16="http://schemas.microsoft.com/office/drawing/2014/main" id="{00000000-0008-0000-0700-000002020000}"/>
            </a:ext>
          </a:extLst>
        </xdr:cNvPr>
        <xdr:cNvSpPr/>
      </xdr:nvSpPr>
      <xdr:spPr>
        <a:xfrm>
          <a:off x="11207750" y="4721860"/>
          <a:ext cx="42227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34925</xdr:rowOff>
    </xdr:from>
    <xdr:to>
      <xdr:col>85</xdr:col>
      <xdr:colOff>126365</xdr:colOff>
      <xdr:row>38</xdr:row>
      <xdr:rowOff>78740</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flipV="1">
          <a:off x="14698345" y="5067935"/>
          <a:ext cx="127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82550</xdr:rowOff>
    </xdr:from>
    <xdr:ext cx="534670" cy="244475"/>
    <xdr:sp macro="" textlink="">
      <xdr:nvSpPr>
        <xdr:cNvPr id="516" name="消防費最小値テキスト">
          <a:extLst>
            <a:ext uri="{FF2B5EF4-FFF2-40B4-BE49-F238E27FC236}">
              <a16:creationId xmlns="" xmlns:a16="http://schemas.microsoft.com/office/drawing/2014/main" id="{00000000-0008-0000-0700-000004020000}"/>
            </a:ext>
          </a:extLst>
        </xdr:cNvPr>
        <xdr:cNvSpPr txBox="1"/>
      </xdr:nvSpPr>
      <xdr:spPr>
        <a:xfrm>
          <a:off x="14744700" y="645668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78740</xdr:rowOff>
    </xdr:from>
    <xdr:to>
      <xdr:col>86</xdr:col>
      <xdr:colOff>25400</xdr:colOff>
      <xdr:row>38</xdr:row>
      <xdr:rowOff>78740</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4611350" y="64528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28</xdr:row>
      <xdr:rowOff>147955</xdr:rowOff>
    </xdr:from>
    <xdr:ext cx="534670" cy="245110"/>
    <xdr:sp macro="" textlink="">
      <xdr:nvSpPr>
        <xdr:cNvPr id="518" name="消防費最大値テキスト">
          <a:extLst>
            <a:ext uri="{FF2B5EF4-FFF2-40B4-BE49-F238E27FC236}">
              <a16:creationId xmlns="" xmlns:a16="http://schemas.microsoft.com/office/drawing/2014/main" id="{00000000-0008-0000-0700-000006020000}"/>
            </a:ext>
          </a:extLst>
        </xdr:cNvPr>
        <xdr:cNvSpPr txBox="1"/>
      </xdr:nvSpPr>
      <xdr:spPr>
        <a:xfrm>
          <a:off x="14744700" y="4845685"/>
          <a:ext cx="53467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98,352</a:t>
          </a:r>
          <a:endParaRPr kumimoji="1" lang="ja-JP" altLang="en-US" sz="1000" b="1">
            <a:latin typeface="ＭＳ Ｐゴシック"/>
          </a:endParaRPr>
        </a:p>
      </xdr:txBody>
    </xdr:sp>
    <xdr:clientData/>
  </xdr:oneCellAnchor>
  <xdr:twoCellAnchor>
    <xdr:from>
      <xdr:col>85</xdr:col>
      <xdr:colOff>38100</xdr:colOff>
      <xdr:row>30</xdr:row>
      <xdr:rowOff>34925</xdr:rowOff>
    </xdr:from>
    <xdr:to>
      <xdr:col>86</xdr:col>
      <xdr:colOff>25400</xdr:colOff>
      <xdr:row>30</xdr:row>
      <xdr:rowOff>34925</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4611350" y="50679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151130</xdr:rowOff>
    </xdr:from>
    <xdr:to>
      <xdr:col>85</xdr:col>
      <xdr:colOff>127000</xdr:colOff>
      <xdr:row>37</xdr:row>
      <xdr:rowOff>153035</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flipV="1">
          <a:off x="13938250" y="6357620"/>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35</xdr:row>
      <xdr:rowOff>130810</xdr:rowOff>
    </xdr:from>
    <xdr:ext cx="534670" cy="247015"/>
    <xdr:sp macro="" textlink="">
      <xdr:nvSpPr>
        <xdr:cNvPr id="521" name="消防費平均値テキスト">
          <a:extLst>
            <a:ext uri="{FF2B5EF4-FFF2-40B4-BE49-F238E27FC236}">
              <a16:creationId xmlns="" xmlns:a16="http://schemas.microsoft.com/office/drawing/2014/main" id="{00000000-0008-0000-0700-000009020000}"/>
            </a:ext>
          </a:extLst>
        </xdr:cNvPr>
        <xdr:cNvSpPr txBox="1"/>
      </xdr:nvSpPr>
      <xdr:spPr>
        <a:xfrm>
          <a:off x="14744700" y="6002020"/>
          <a:ext cx="534670" cy="2470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109220</xdr:rowOff>
    </xdr:from>
    <xdr:to>
      <xdr:col>85</xdr:col>
      <xdr:colOff>171450</xdr:colOff>
      <xdr:row>37</xdr:row>
      <xdr:rowOff>41910</xdr:rowOff>
    </xdr:to>
    <xdr:sp macro="" textlink="">
      <xdr:nvSpPr>
        <xdr:cNvPr id="522" name="フローチャート: 判断 521">
          <a:extLst>
            <a:ext uri="{FF2B5EF4-FFF2-40B4-BE49-F238E27FC236}">
              <a16:creationId xmlns="" xmlns:a16="http://schemas.microsoft.com/office/drawing/2014/main" id="{00000000-0008-0000-0700-00000A020000}"/>
            </a:ext>
          </a:extLst>
        </xdr:cNvPr>
        <xdr:cNvSpPr/>
      </xdr:nvSpPr>
      <xdr:spPr>
        <a:xfrm>
          <a:off x="14649450" y="614807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137160</xdr:rowOff>
    </xdr:from>
    <xdr:to>
      <xdr:col>81</xdr:col>
      <xdr:colOff>50800</xdr:colOff>
      <xdr:row>37</xdr:row>
      <xdr:rowOff>153035</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a:off x="13144500" y="6343650"/>
          <a:ext cx="7937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148590</xdr:rowOff>
    </xdr:from>
    <xdr:to>
      <xdr:col>81</xdr:col>
      <xdr:colOff>101600</xdr:colOff>
      <xdr:row>37</xdr:row>
      <xdr:rowOff>82550</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388745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97155</xdr:rowOff>
    </xdr:from>
    <xdr:ext cx="527685" cy="246380"/>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3709015" y="5968365"/>
          <a:ext cx="52768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37</xdr:row>
      <xdr:rowOff>137160</xdr:rowOff>
    </xdr:from>
    <xdr:to>
      <xdr:col>76</xdr:col>
      <xdr:colOff>114300</xdr:colOff>
      <xdr:row>38</xdr:row>
      <xdr:rowOff>3810</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flipV="1">
          <a:off x="12344400" y="6343650"/>
          <a:ext cx="8001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151130</xdr:rowOff>
    </xdr:from>
    <xdr:to>
      <xdr:col>76</xdr:col>
      <xdr:colOff>165100</xdr:colOff>
      <xdr:row>37</xdr:row>
      <xdr:rowOff>85090</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3093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100965</xdr:rowOff>
    </xdr:from>
    <xdr:ext cx="534670" cy="24447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2896215" y="597217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3810</xdr:rowOff>
    </xdr:from>
    <xdr:to>
      <xdr:col>71</xdr:col>
      <xdr:colOff>171450</xdr:colOff>
      <xdr:row>38</xdr:row>
      <xdr:rowOff>13335</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flipV="1">
          <a:off x="11537950" y="6377940"/>
          <a:ext cx="8064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1270</xdr:rowOff>
    </xdr:from>
    <xdr:to>
      <xdr:col>72</xdr:col>
      <xdr:colOff>38100</xdr:colOff>
      <xdr:row>37</xdr:row>
      <xdr:rowOff>97790</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2299950" y="6207760"/>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114300</xdr:rowOff>
    </xdr:from>
    <xdr:ext cx="527685" cy="247650"/>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2102465" y="5985510"/>
          <a:ext cx="5276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162560</xdr:rowOff>
    </xdr:from>
    <xdr:to>
      <xdr:col>67</xdr:col>
      <xdr:colOff>101600</xdr:colOff>
      <xdr:row>37</xdr:row>
      <xdr:rowOff>95250</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1487150" y="62014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111125</xdr:rowOff>
    </xdr:from>
    <xdr:ext cx="527685" cy="24447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1308715" y="5982335"/>
          <a:ext cx="5276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76200</xdr:rowOff>
    </xdr:from>
    <xdr:ext cx="762000" cy="24701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452880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76200</xdr:rowOff>
    </xdr:from>
    <xdr:ext cx="755015" cy="24701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3766800" y="69532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76200</xdr:rowOff>
    </xdr:from>
    <xdr:ext cx="762000" cy="24701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29730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76200</xdr:rowOff>
    </xdr:from>
    <xdr:ext cx="762000" cy="24701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21729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76200</xdr:rowOff>
    </xdr:from>
    <xdr:ext cx="755015" cy="24701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1366500" y="69532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104140</xdr:rowOff>
    </xdr:from>
    <xdr:to>
      <xdr:col>85</xdr:col>
      <xdr:colOff>171450</xdr:colOff>
      <xdr:row>38</xdr:row>
      <xdr:rowOff>36830</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4649450" y="6310630"/>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37</xdr:row>
      <xdr:rowOff>21590</xdr:rowOff>
    </xdr:from>
    <xdr:ext cx="534670" cy="247015"/>
    <xdr:sp macro="" textlink="">
      <xdr:nvSpPr>
        <xdr:cNvPr id="540" name="消防費該当値テキスト">
          <a:extLst>
            <a:ext uri="{FF2B5EF4-FFF2-40B4-BE49-F238E27FC236}">
              <a16:creationId xmlns="" xmlns:a16="http://schemas.microsoft.com/office/drawing/2014/main" id="{00000000-0008-0000-0700-00001C020000}"/>
            </a:ext>
          </a:extLst>
        </xdr:cNvPr>
        <xdr:cNvSpPr txBox="1"/>
      </xdr:nvSpPr>
      <xdr:spPr>
        <a:xfrm>
          <a:off x="14744700" y="6228080"/>
          <a:ext cx="53467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105410</xdr:rowOff>
    </xdr:from>
    <xdr:to>
      <xdr:col>81</xdr:col>
      <xdr:colOff>101600</xdr:colOff>
      <xdr:row>38</xdr:row>
      <xdr:rowOff>38735</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3887450" y="6311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29845</xdr:rowOff>
    </xdr:from>
    <xdr:ext cx="527685" cy="241300"/>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3709015" y="6403975"/>
          <a:ext cx="52768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17,212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88265</xdr:rowOff>
    </xdr:from>
    <xdr:to>
      <xdr:col>76</xdr:col>
      <xdr:colOff>165100</xdr:colOff>
      <xdr:row>38</xdr:row>
      <xdr:rowOff>20955</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3093700" y="62947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13335</xdr:rowOff>
    </xdr:from>
    <xdr:ext cx="534670" cy="241300"/>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2896215" y="6387465"/>
          <a:ext cx="53467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18,292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118745</xdr:rowOff>
    </xdr:from>
    <xdr:to>
      <xdr:col>72</xdr:col>
      <xdr:colOff>38100</xdr:colOff>
      <xdr:row>38</xdr:row>
      <xdr:rowOff>52070</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2299950" y="632523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43180</xdr:rowOff>
    </xdr:from>
    <xdr:ext cx="527685" cy="247650"/>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2102465" y="6417310"/>
          <a:ext cx="5276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16,335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128270</xdr:rowOff>
    </xdr:from>
    <xdr:to>
      <xdr:col>67</xdr:col>
      <xdr:colOff>101600</xdr:colOff>
      <xdr:row>38</xdr:row>
      <xdr:rowOff>60960</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1487150" y="63347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52705</xdr:rowOff>
    </xdr:from>
    <xdr:ext cx="527685" cy="241300"/>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1308715" y="6426835"/>
          <a:ext cx="52768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15,727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54610</xdr:rowOff>
    </xdr:from>
    <xdr:to>
      <xdr:col>89</xdr:col>
      <xdr:colOff>171450</xdr:colOff>
      <xdr:row>45</xdr:row>
      <xdr:rowOff>30480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1207750" y="72669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54610</xdr:rowOff>
    </xdr:from>
    <xdr:to>
      <xdr:col>74</xdr:col>
      <xdr:colOff>0</xdr:colOff>
      <xdr:row>46</xdr:row>
      <xdr:rowOff>133350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13157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85090</xdr:rowOff>
    </xdr:from>
    <xdr:to>
      <xdr:col>74</xdr:col>
      <xdr:colOff>0</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13157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54610</xdr:rowOff>
    </xdr:from>
    <xdr:to>
      <xdr:col>79</xdr:col>
      <xdr:colOff>63500</xdr:colOff>
      <xdr:row>46</xdr:row>
      <xdr:rowOff>133350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23645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85090</xdr:rowOff>
    </xdr:from>
    <xdr:to>
      <xdr:col>79</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23645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54610</xdr:rowOff>
    </xdr:from>
    <xdr:to>
      <xdr:col>85</xdr:col>
      <xdr:colOff>63500</xdr:colOff>
      <xdr:row>46</xdr:row>
      <xdr:rowOff>133350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26515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85090</xdr:rowOff>
    </xdr:from>
    <xdr:to>
      <xdr:col>85</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326515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75,458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24130</xdr:rowOff>
    </xdr:from>
    <xdr:to>
      <xdr:col>89</xdr:col>
      <xdr:colOff>171450</xdr:colOff>
      <xdr:row>61</xdr:row>
      <xdr:rowOff>78740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1207750" y="8074660"/>
          <a:ext cx="42227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5265"/>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1169650" y="7888605"/>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78740</xdr:rowOff>
    </xdr:from>
    <xdr:to>
      <xdr:col>89</xdr:col>
      <xdr:colOff>171450</xdr:colOff>
      <xdr:row>61</xdr:row>
      <xdr:rowOff>78740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1207750" y="103085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41910</xdr:rowOff>
    </xdr:from>
    <xdr:to>
      <xdr:col>89</xdr:col>
      <xdr:colOff>171450</xdr:colOff>
      <xdr:row>59</xdr:row>
      <xdr:rowOff>41910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1207750" y="99364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71120</xdr:rowOff>
    </xdr:from>
    <xdr:ext cx="241935" cy="241300"/>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0977880" y="9798050"/>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5715</xdr:rowOff>
    </xdr:from>
    <xdr:to>
      <xdr:col>89</xdr:col>
      <xdr:colOff>171450</xdr:colOff>
      <xdr:row>57</xdr:row>
      <xdr:rowOff>5715</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1207750" y="9565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34290</xdr:rowOff>
    </xdr:from>
    <xdr:ext cx="531495" cy="241300"/>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0733405" y="942594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133350</xdr:rowOff>
    </xdr:from>
    <xdr:to>
      <xdr:col>89</xdr:col>
      <xdr:colOff>171450</xdr:colOff>
      <xdr:row>54</xdr:row>
      <xdr:rowOff>133350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1207750" y="91897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161925</xdr:rowOff>
    </xdr:from>
    <xdr:ext cx="595630" cy="241300"/>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0669270" y="9050655"/>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96520</xdr:rowOff>
    </xdr:from>
    <xdr:to>
      <xdr:col>89</xdr:col>
      <xdr:colOff>171450</xdr:colOff>
      <xdr:row>52</xdr:row>
      <xdr:rowOff>96520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1207750" y="8817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125730</xdr:rowOff>
    </xdr:from>
    <xdr:ext cx="595630" cy="241300"/>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0669270" y="867918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60325</xdr:rowOff>
    </xdr:from>
    <xdr:to>
      <xdr:col>89</xdr:col>
      <xdr:colOff>171450</xdr:colOff>
      <xdr:row>50</xdr:row>
      <xdr:rowOff>60325</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1207750" y="84461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88900</xdr:rowOff>
    </xdr:from>
    <xdr:ext cx="595630" cy="24066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0669270" y="830707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171450</xdr:colOff>
      <xdr:row>48</xdr:row>
      <xdr:rowOff>24130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1207750" y="80746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52070</xdr:rowOff>
    </xdr:from>
    <xdr:ext cx="595630" cy="241300"/>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0669270" y="793496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24130</xdr:rowOff>
    </xdr:from>
    <xdr:to>
      <xdr:col>89</xdr:col>
      <xdr:colOff>171450</xdr:colOff>
      <xdr:row>61</xdr:row>
      <xdr:rowOff>78740</xdr:rowOff>
    </xdr:to>
    <xdr:sp macro="" textlink="">
      <xdr:nvSpPr>
        <xdr:cNvPr id="571" name="教育費グラフ枠">
          <a:extLst>
            <a:ext uri="{FF2B5EF4-FFF2-40B4-BE49-F238E27FC236}">
              <a16:creationId xmlns="" xmlns:a16="http://schemas.microsoft.com/office/drawing/2014/main" id="{00000000-0008-0000-0700-00003B020000}"/>
            </a:ext>
          </a:extLst>
        </xdr:cNvPr>
        <xdr:cNvSpPr/>
      </xdr:nvSpPr>
      <xdr:spPr>
        <a:xfrm>
          <a:off x="11207750" y="8074660"/>
          <a:ext cx="42227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106680</xdr:rowOff>
    </xdr:from>
    <xdr:to>
      <xdr:col>85</xdr:col>
      <xdr:colOff>126365</xdr:colOff>
      <xdr:row>58</xdr:row>
      <xdr:rowOff>20320</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flipV="1">
          <a:off x="14698345" y="8492490"/>
          <a:ext cx="1270" cy="1254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58</xdr:row>
      <xdr:rowOff>24130</xdr:rowOff>
    </xdr:from>
    <xdr:ext cx="534670" cy="248285"/>
    <xdr:sp macro="" textlink="">
      <xdr:nvSpPr>
        <xdr:cNvPr id="573" name="教育費最小値テキスト">
          <a:extLst>
            <a:ext uri="{FF2B5EF4-FFF2-40B4-BE49-F238E27FC236}">
              <a16:creationId xmlns="" xmlns:a16="http://schemas.microsoft.com/office/drawing/2014/main" id="{00000000-0008-0000-0700-00003D020000}"/>
            </a:ext>
          </a:extLst>
        </xdr:cNvPr>
        <xdr:cNvSpPr txBox="1"/>
      </xdr:nvSpPr>
      <xdr:spPr>
        <a:xfrm>
          <a:off x="14744700" y="975106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25,487</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20320</xdr:rowOff>
    </xdr:from>
    <xdr:to>
      <xdr:col>86</xdr:col>
      <xdr:colOff>25400</xdr:colOff>
      <xdr:row>58</xdr:row>
      <xdr:rowOff>20320</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4611350" y="97472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49</xdr:row>
      <xdr:rowOff>55245</xdr:rowOff>
    </xdr:from>
    <xdr:ext cx="598805" cy="244475"/>
    <xdr:sp macro="" textlink="">
      <xdr:nvSpPr>
        <xdr:cNvPr id="575" name="教育費最大値テキスト">
          <a:extLst>
            <a:ext uri="{FF2B5EF4-FFF2-40B4-BE49-F238E27FC236}">
              <a16:creationId xmlns="" xmlns:a16="http://schemas.microsoft.com/office/drawing/2014/main" id="{00000000-0008-0000-0700-00003F020000}"/>
            </a:ext>
          </a:extLst>
        </xdr:cNvPr>
        <xdr:cNvSpPr txBox="1"/>
      </xdr:nvSpPr>
      <xdr:spPr>
        <a:xfrm>
          <a:off x="14744700" y="8273415"/>
          <a:ext cx="5988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193,713</a:t>
          </a:r>
          <a:endParaRPr kumimoji="1" lang="ja-JP" altLang="en-US" sz="1000" b="1">
            <a:latin typeface="ＭＳ Ｐゴシック"/>
          </a:endParaRPr>
        </a:p>
      </xdr:txBody>
    </xdr:sp>
    <xdr:clientData/>
  </xdr:oneCellAnchor>
  <xdr:twoCellAnchor>
    <xdr:from>
      <xdr:col>85</xdr:col>
      <xdr:colOff>38100</xdr:colOff>
      <xdr:row>50</xdr:row>
      <xdr:rowOff>106680</xdr:rowOff>
    </xdr:from>
    <xdr:to>
      <xdr:col>86</xdr:col>
      <xdr:colOff>25400</xdr:colOff>
      <xdr:row>50</xdr:row>
      <xdr:rowOff>106680</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4611350" y="8492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10160</xdr:rowOff>
    </xdr:from>
    <xdr:to>
      <xdr:col>85</xdr:col>
      <xdr:colOff>127000</xdr:colOff>
      <xdr:row>56</xdr:row>
      <xdr:rowOff>151130</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3938250" y="9401810"/>
          <a:ext cx="762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155575</xdr:rowOff>
    </xdr:from>
    <xdr:ext cx="534670" cy="243205"/>
    <xdr:sp macro="" textlink="">
      <xdr:nvSpPr>
        <xdr:cNvPr id="578" name="教育費平均値テキスト">
          <a:extLst>
            <a:ext uri="{FF2B5EF4-FFF2-40B4-BE49-F238E27FC236}">
              <a16:creationId xmlns="" xmlns:a16="http://schemas.microsoft.com/office/drawing/2014/main" id="{00000000-0008-0000-0700-000042020000}"/>
            </a:ext>
          </a:extLst>
        </xdr:cNvPr>
        <xdr:cNvSpPr txBox="1"/>
      </xdr:nvSpPr>
      <xdr:spPr>
        <a:xfrm>
          <a:off x="14744700" y="9211945"/>
          <a:ext cx="534670"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133350</xdr:rowOff>
    </xdr:from>
    <xdr:to>
      <xdr:col>85</xdr:col>
      <xdr:colOff>171450</xdr:colOff>
      <xdr:row>56</xdr:row>
      <xdr:rowOff>67310</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4649450" y="93573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10160</xdr:rowOff>
    </xdr:from>
    <xdr:to>
      <xdr:col>81</xdr:col>
      <xdr:colOff>50800</xdr:colOff>
      <xdr:row>56</xdr:row>
      <xdr:rowOff>101600</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flipV="1">
          <a:off x="13144500" y="9401810"/>
          <a:ext cx="79375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0</xdr:rowOff>
    </xdr:from>
    <xdr:to>
      <xdr:col>81</xdr:col>
      <xdr:colOff>101600</xdr:colOff>
      <xdr:row>56</xdr:row>
      <xdr:rowOff>96520</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3887450" y="939165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88900</xdr:rowOff>
    </xdr:from>
    <xdr:ext cx="527685" cy="24066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3709015" y="9480550"/>
          <a:ext cx="52768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56</xdr:row>
      <xdr:rowOff>101600</xdr:rowOff>
    </xdr:from>
    <xdr:to>
      <xdr:col>76</xdr:col>
      <xdr:colOff>114300</xdr:colOff>
      <xdr:row>57</xdr:row>
      <xdr:rowOff>17145</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flipV="1">
          <a:off x="12344400" y="9493250"/>
          <a:ext cx="8001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50165</xdr:rowOff>
    </xdr:from>
    <xdr:to>
      <xdr:col>76</xdr:col>
      <xdr:colOff>165100</xdr:colOff>
      <xdr:row>56</xdr:row>
      <xdr:rowOff>147320</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3093700" y="944181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162560</xdr:rowOff>
    </xdr:from>
    <xdr:ext cx="534670" cy="24447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2896215" y="921893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17145</xdr:rowOff>
    </xdr:from>
    <xdr:to>
      <xdr:col>71</xdr:col>
      <xdr:colOff>171450</xdr:colOff>
      <xdr:row>57</xdr:row>
      <xdr:rowOff>76200</xdr:rowOff>
    </xdr:to>
    <xdr:cxnSp macro="">
      <xdr:nvCxnSpPr>
        <xdr:cNvPr id="586" name="直線コネクタ 585">
          <a:extLst>
            <a:ext uri="{FF2B5EF4-FFF2-40B4-BE49-F238E27FC236}">
              <a16:creationId xmlns="" xmlns:a16="http://schemas.microsoft.com/office/drawing/2014/main" id="{00000000-0008-0000-0700-00004A020000}"/>
            </a:ext>
          </a:extLst>
        </xdr:cNvPr>
        <xdr:cNvCxnSpPr/>
      </xdr:nvCxnSpPr>
      <xdr:spPr>
        <a:xfrm flipV="1">
          <a:off x="11537950" y="9576435"/>
          <a:ext cx="80645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45720</xdr:rowOff>
    </xdr:from>
    <xdr:to>
      <xdr:col>72</xdr:col>
      <xdr:colOff>38100</xdr:colOff>
      <xdr:row>56</xdr:row>
      <xdr:rowOff>142875</xdr:rowOff>
    </xdr:to>
    <xdr:sp macro="" textlink="">
      <xdr:nvSpPr>
        <xdr:cNvPr id="587" name="フローチャート: 判断 586">
          <a:extLst>
            <a:ext uri="{FF2B5EF4-FFF2-40B4-BE49-F238E27FC236}">
              <a16:creationId xmlns="" xmlns:a16="http://schemas.microsoft.com/office/drawing/2014/main" id="{00000000-0008-0000-0700-00004B020000}"/>
            </a:ext>
          </a:extLst>
        </xdr:cNvPr>
        <xdr:cNvSpPr/>
      </xdr:nvSpPr>
      <xdr:spPr>
        <a:xfrm>
          <a:off x="12299950" y="943737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159385</xdr:rowOff>
    </xdr:from>
    <xdr:ext cx="527685" cy="24066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2102465" y="9215755"/>
          <a:ext cx="52768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49530</xdr:rowOff>
    </xdr:from>
    <xdr:to>
      <xdr:col>67</xdr:col>
      <xdr:colOff>101600</xdr:colOff>
      <xdr:row>56</xdr:row>
      <xdr:rowOff>146050</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1487150" y="944118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161925</xdr:rowOff>
    </xdr:from>
    <xdr:ext cx="527685" cy="241300"/>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1308715" y="9218295"/>
          <a:ext cx="52768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76200</xdr:rowOff>
    </xdr:from>
    <xdr:ext cx="762000" cy="24701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452880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76200</xdr:rowOff>
    </xdr:from>
    <xdr:ext cx="755015" cy="24701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3766800" y="103060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76200</xdr:rowOff>
    </xdr:from>
    <xdr:ext cx="762000" cy="24701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29730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76200</xdr:rowOff>
    </xdr:from>
    <xdr:ext cx="762000" cy="24701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21729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76200</xdr:rowOff>
    </xdr:from>
    <xdr:ext cx="755015" cy="24701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1366500" y="103060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103505</xdr:rowOff>
    </xdr:from>
    <xdr:to>
      <xdr:col>85</xdr:col>
      <xdr:colOff>171450</xdr:colOff>
      <xdr:row>57</xdr:row>
      <xdr:rowOff>36195</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4649450" y="9495155"/>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56</xdr:row>
      <xdr:rowOff>82550</xdr:rowOff>
    </xdr:from>
    <xdr:ext cx="534670" cy="244475"/>
    <xdr:sp macro="" textlink="">
      <xdr:nvSpPr>
        <xdr:cNvPr id="597" name="教育費該当値テキスト">
          <a:extLst>
            <a:ext uri="{FF2B5EF4-FFF2-40B4-BE49-F238E27FC236}">
              <a16:creationId xmlns="" xmlns:a16="http://schemas.microsoft.com/office/drawing/2014/main" id="{00000000-0008-0000-0700-000055020000}"/>
            </a:ext>
          </a:extLst>
        </xdr:cNvPr>
        <xdr:cNvSpPr txBox="1"/>
      </xdr:nvSpPr>
      <xdr:spPr>
        <a:xfrm>
          <a:off x="14744700" y="9474200"/>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52,565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125730</xdr:rowOff>
    </xdr:from>
    <xdr:to>
      <xdr:col>81</xdr:col>
      <xdr:colOff>101600</xdr:colOff>
      <xdr:row>56</xdr:row>
      <xdr:rowOff>58420</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3887450" y="93497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73660</xdr:rowOff>
    </xdr:from>
    <xdr:ext cx="527685" cy="24447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3709015" y="9130030"/>
          <a:ext cx="5276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52705</xdr:rowOff>
    </xdr:from>
    <xdr:to>
      <xdr:col>76</xdr:col>
      <xdr:colOff>165100</xdr:colOff>
      <xdr:row>56</xdr:row>
      <xdr:rowOff>149860</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3093700" y="944435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141605</xdr:rowOff>
    </xdr:from>
    <xdr:ext cx="534670" cy="24066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2896215" y="9533255"/>
          <a:ext cx="53467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59,399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132715</xdr:rowOff>
    </xdr:from>
    <xdr:to>
      <xdr:col>72</xdr:col>
      <xdr:colOff>38100</xdr:colOff>
      <xdr:row>57</xdr:row>
      <xdr:rowOff>66675</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2299950" y="95243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57785</xdr:rowOff>
    </xdr:from>
    <xdr:ext cx="527685" cy="247650"/>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2102465" y="9617075"/>
          <a:ext cx="5276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48,397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28575</xdr:rowOff>
    </xdr:from>
    <xdr:to>
      <xdr:col>67</xdr:col>
      <xdr:colOff>101600</xdr:colOff>
      <xdr:row>57</xdr:row>
      <xdr:rowOff>125730</xdr:rowOff>
    </xdr:to>
    <xdr:sp macro="" textlink="">
      <xdr:nvSpPr>
        <xdr:cNvPr id="604" name="楕円 603">
          <a:extLst>
            <a:ext uri="{FF2B5EF4-FFF2-40B4-BE49-F238E27FC236}">
              <a16:creationId xmlns="" xmlns:a16="http://schemas.microsoft.com/office/drawing/2014/main" id="{00000000-0008-0000-0700-00005C020000}"/>
            </a:ext>
          </a:extLst>
        </xdr:cNvPr>
        <xdr:cNvSpPr/>
      </xdr:nvSpPr>
      <xdr:spPr>
        <a:xfrm>
          <a:off x="11487150" y="958786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116205</xdr:rowOff>
    </xdr:from>
    <xdr:ext cx="527685" cy="247650"/>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1308715" y="9675495"/>
          <a:ext cx="52768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54610</xdr:rowOff>
    </xdr:from>
    <xdr:to>
      <xdr:col>89</xdr:col>
      <xdr:colOff>171450</xdr:colOff>
      <xdr:row>65</xdr:row>
      <xdr:rowOff>30480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1207750" y="106197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54610</xdr:rowOff>
    </xdr:from>
    <xdr:to>
      <xdr:col>74</xdr:col>
      <xdr:colOff>0</xdr:colOff>
      <xdr:row>66</xdr:row>
      <xdr:rowOff>133350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131570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85090</xdr:rowOff>
    </xdr:from>
    <xdr:to>
      <xdr:col>74</xdr:col>
      <xdr:colOff>0</xdr:colOff>
      <xdr:row>68</xdr:row>
      <xdr:rowOff>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131570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54610</xdr:rowOff>
    </xdr:from>
    <xdr:to>
      <xdr:col>79</xdr:col>
      <xdr:colOff>63500</xdr:colOff>
      <xdr:row>66</xdr:row>
      <xdr:rowOff>133350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23645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85090</xdr:rowOff>
    </xdr:from>
    <xdr:to>
      <xdr:col>79</xdr:col>
      <xdr:colOff>63500</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23645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54610</xdr:rowOff>
    </xdr:from>
    <xdr:to>
      <xdr:col>85</xdr:col>
      <xdr:colOff>63500</xdr:colOff>
      <xdr:row>66</xdr:row>
      <xdr:rowOff>133350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3265150" y="109550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85090</xdr:rowOff>
    </xdr:from>
    <xdr:to>
      <xdr:col>85</xdr:col>
      <xdr:colOff>63500</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3265150" y="111531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24130</xdr:rowOff>
    </xdr:from>
    <xdr:to>
      <xdr:col>89</xdr:col>
      <xdr:colOff>171450</xdr:colOff>
      <xdr:row>81</xdr:row>
      <xdr:rowOff>78740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1207750" y="11427460"/>
          <a:ext cx="422275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5265"/>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1169650" y="11241405"/>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78740</xdr:rowOff>
    </xdr:from>
    <xdr:to>
      <xdr:col>89</xdr:col>
      <xdr:colOff>171450</xdr:colOff>
      <xdr:row>81</xdr:row>
      <xdr:rowOff>78740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1207750" y="13661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41910</xdr:rowOff>
    </xdr:from>
    <xdr:to>
      <xdr:col>89</xdr:col>
      <xdr:colOff>171450</xdr:colOff>
      <xdr:row>79</xdr:row>
      <xdr:rowOff>41910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1207750" y="132892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71120</xdr:rowOff>
    </xdr:from>
    <xdr:ext cx="241935" cy="241300"/>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0977880" y="13150850"/>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5715</xdr:rowOff>
    </xdr:from>
    <xdr:to>
      <xdr:col>89</xdr:col>
      <xdr:colOff>171450</xdr:colOff>
      <xdr:row>77</xdr:row>
      <xdr:rowOff>5715</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1207750" y="12917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34290</xdr:rowOff>
    </xdr:from>
    <xdr:ext cx="531495" cy="241300"/>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0733405" y="1277874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133350</xdr:rowOff>
    </xdr:from>
    <xdr:to>
      <xdr:col>89</xdr:col>
      <xdr:colOff>171450</xdr:colOff>
      <xdr:row>74</xdr:row>
      <xdr:rowOff>133350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1207750" y="125425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161925</xdr:rowOff>
    </xdr:from>
    <xdr:ext cx="531495" cy="241300"/>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0733405" y="12403455"/>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96520</xdr:rowOff>
    </xdr:from>
    <xdr:to>
      <xdr:col>89</xdr:col>
      <xdr:colOff>171450</xdr:colOff>
      <xdr:row>72</xdr:row>
      <xdr:rowOff>96520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1207750" y="12170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125730</xdr:rowOff>
    </xdr:from>
    <xdr:ext cx="531495" cy="241300"/>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0733405" y="1203198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60325</xdr:rowOff>
    </xdr:from>
    <xdr:to>
      <xdr:col>89</xdr:col>
      <xdr:colOff>171450</xdr:colOff>
      <xdr:row>70</xdr:row>
      <xdr:rowOff>60325</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1207750" y="117989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88900</xdr:rowOff>
    </xdr:from>
    <xdr:ext cx="595630" cy="24066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0669270" y="11659870"/>
          <a:ext cx="59563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171450</xdr:colOff>
      <xdr:row>68</xdr:row>
      <xdr:rowOff>24130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1207750" y="11427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52070</xdr:rowOff>
    </xdr:from>
    <xdr:ext cx="595630" cy="241300"/>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0669270" y="1128776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24130</xdr:rowOff>
    </xdr:from>
    <xdr:to>
      <xdr:col>89</xdr:col>
      <xdr:colOff>171450</xdr:colOff>
      <xdr:row>81</xdr:row>
      <xdr:rowOff>78740</xdr:rowOff>
    </xdr:to>
    <xdr:sp macro="" textlink="">
      <xdr:nvSpPr>
        <xdr:cNvPr id="628" name="災害復旧費グラフ枠">
          <a:extLst>
            <a:ext uri="{FF2B5EF4-FFF2-40B4-BE49-F238E27FC236}">
              <a16:creationId xmlns="" xmlns:a16="http://schemas.microsoft.com/office/drawing/2014/main" id="{00000000-0008-0000-0700-000074020000}"/>
            </a:ext>
          </a:extLst>
        </xdr:cNvPr>
        <xdr:cNvSpPr/>
      </xdr:nvSpPr>
      <xdr:spPr>
        <a:xfrm>
          <a:off x="11207750" y="11427460"/>
          <a:ext cx="422275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131445</xdr:rowOff>
    </xdr:from>
    <xdr:to>
      <xdr:col>85</xdr:col>
      <xdr:colOff>126365</xdr:colOff>
      <xdr:row>79</xdr:row>
      <xdr:rowOff>41910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flipV="1">
          <a:off x="14698345" y="1187005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46990</xdr:rowOff>
    </xdr:from>
    <xdr:ext cx="249555" cy="240665"/>
    <xdr:sp macro="" textlink="">
      <xdr:nvSpPr>
        <xdr:cNvPr id="630" name="災害復旧費最小値テキスト">
          <a:extLst>
            <a:ext uri="{FF2B5EF4-FFF2-40B4-BE49-F238E27FC236}">
              <a16:creationId xmlns="" xmlns:a16="http://schemas.microsoft.com/office/drawing/2014/main" id="{00000000-0008-0000-0700-000076020000}"/>
            </a:ext>
          </a:extLst>
        </xdr:cNvPr>
        <xdr:cNvSpPr txBox="1"/>
      </xdr:nvSpPr>
      <xdr:spPr>
        <a:xfrm>
          <a:off x="14744700" y="13294360"/>
          <a:ext cx="24955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41910</xdr:rowOff>
    </xdr:from>
    <xdr:to>
      <xdr:col>86</xdr:col>
      <xdr:colOff>25400</xdr:colOff>
      <xdr:row>79</xdr:row>
      <xdr:rowOff>41910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4611350" y="132892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80645</xdr:rowOff>
    </xdr:from>
    <xdr:ext cx="598805" cy="248285"/>
    <xdr:sp macro="" textlink="">
      <xdr:nvSpPr>
        <xdr:cNvPr id="632" name="災害復旧費最大値テキスト">
          <a:extLst>
            <a:ext uri="{FF2B5EF4-FFF2-40B4-BE49-F238E27FC236}">
              <a16:creationId xmlns="" xmlns:a16="http://schemas.microsoft.com/office/drawing/2014/main" id="{00000000-0008-0000-0700-000078020000}"/>
            </a:ext>
          </a:extLst>
        </xdr:cNvPr>
        <xdr:cNvSpPr txBox="1"/>
      </xdr:nvSpPr>
      <xdr:spPr>
        <a:xfrm>
          <a:off x="14744700" y="1165161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114,170</a:t>
          </a:r>
          <a:endParaRPr kumimoji="1" lang="ja-JP" altLang="en-US" sz="1000" b="1">
            <a:latin typeface="ＭＳ Ｐゴシック"/>
          </a:endParaRPr>
        </a:p>
      </xdr:txBody>
    </xdr:sp>
    <xdr:clientData/>
  </xdr:oneCellAnchor>
  <xdr:twoCellAnchor>
    <xdr:from>
      <xdr:col>85</xdr:col>
      <xdr:colOff>38100</xdr:colOff>
      <xdr:row>70</xdr:row>
      <xdr:rowOff>131445</xdr:rowOff>
    </xdr:from>
    <xdr:to>
      <xdr:col>86</xdr:col>
      <xdr:colOff>25400</xdr:colOff>
      <xdr:row>70</xdr:row>
      <xdr:rowOff>131445</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4611350" y="118700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36195</xdr:rowOff>
    </xdr:from>
    <xdr:to>
      <xdr:col>85</xdr:col>
      <xdr:colOff>127000</xdr:colOff>
      <xdr:row>78</xdr:row>
      <xdr:rowOff>137160</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flipV="1">
          <a:off x="13938250" y="13115925"/>
          <a:ext cx="762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25400</xdr:rowOff>
    </xdr:from>
    <xdr:ext cx="469900" cy="248285"/>
    <xdr:sp macro="" textlink="">
      <xdr:nvSpPr>
        <xdr:cNvPr id="635" name="災害復旧費平均値テキスト">
          <a:extLst>
            <a:ext uri="{FF2B5EF4-FFF2-40B4-BE49-F238E27FC236}">
              <a16:creationId xmlns="" xmlns:a16="http://schemas.microsoft.com/office/drawing/2014/main" id="{00000000-0008-0000-0700-00007B020000}"/>
            </a:ext>
          </a:extLst>
        </xdr:cNvPr>
        <xdr:cNvSpPr txBox="1"/>
      </xdr:nvSpPr>
      <xdr:spPr>
        <a:xfrm>
          <a:off x="14744700" y="13105130"/>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46990</xdr:rowOff>
    </xdr:from>
    <xdr:to>
      <xdr:col>85</xdr:col>
      <xdr:colOff>171450</xdr:colOff>
      <xdr:row>78</xdr:row>
      <xdr:rowOff>143510</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4649450" y="13126720"/>
          <a:ext cx="952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137160</xdr:rowOff>
    </xdr:from>
    <xdr:to>
      <xdr:col>81</xdr:col>
      <xdr:colOff>50800</xdr:colOff>
      <xdr:row>78</xdr:row>
      <xdr:rowOff>151765</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flipV="1">
          <a:off x="13144500" y="13216890"/>
          <a:ext cx="7937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35560</xdr:rowOff>
    </xdr:from>
    <xdr:to>
      <xdr:col>81</xdr:col>
      <xdr:colOff>101600</xdr:colOff>
      <xdr:row>78</xdr:row>
      <xdr:rowOff>132080</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3887450" y="1311529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147955</xdr:rowOff>
    </xdr:from>
    <xdr:ext cx="527685" cy="245110"/>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3709015" y="12892405"/>
          <a:ext cx="52768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78</xdr:row>
      <xdr:rowOff>151765</xdr:rowOff>
    </xdr:from>
    <xdr:to>
      <xdr:col>76</xdr:col>
      <xdr:colOff>114300</xdr:colOff>
      <xdr:row>79</xdr:row>
      <xdr:rowOff>19685</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flipV="1">
          <a:off x="12344400" y="13231495"/>
          <a:ext cx="8001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48260</xdr:rowOff>
    </xdr:from>
    <xdr:to>
      <xdr:col>76</xdr:col>
      <xdr:colOff>165100</xdr:colOff>
      <xdr:row>78</xdr:row>
      <xdr:rowOff>144780</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3093700" y="1312799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160655</xdr:rowOff>
    </xdr:from>
    <xdr:ext cx="469900" cy="241300"/>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2928600" y="12905105"/>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17145</xdr:rowOff>
    </xdr:from>
    <xdr:to>
      <xdr:col>71</xdr:col>
      <xdr:colOff>171450</xdr:colOff>
      <xdr:row>79</xdr:row>
      <xdr:rowOff>19685</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a:off x="11537950" y="13264515"/>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93345</xdr:rowOff>
    </xdr:from>
    <xdr:to>
      <xdr:col>72</xdr:col>
      <xdr:colOff>38100</xdr:colOff>
      <xdr:row>79</xdr:row>
      <xdr:rowOff>26035</xdr:rowOff>
    </xdr:to>
    <xdr:sp macro="" textlink="">
      <xdr:nvSpPr>
        <xdr:cNvPr id="644" name="フローチャート: 判断 643">
          <a:extLst>
            <a:ext uri="{FF2B5EF4-FFF2-40B4-BE49-F238E27FC236}">
              <a16:creationId xmlns="" xmlns:a16="http://schemas.microsoft.com/office/drawing/2014/main" id="{00000000-0008-0000-0700-000084020000}"/>
            </a:ext>
          </a:extLst>
        </xdr:cNvPr>
        <xdr:cNvSpPr/>
      </xdr:nvSpPr>
      <xdr:spPr>
        <a:xfrm>
          <a:off x="12299950" y="1317307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41275</xdr:rowOff>
    </xdr:from>
    <xdr:ext cx="469900" cy="24701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2134850" y="12953365"/>
          <a:ext cx="4699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106680</xdr:rowOff>
    </xdr:from>
    <xdr:to>
      <xdr:col>67</xdr:col>
      <xdr:colOff>101600</xdr:colOff>
      <xdr:row>79</xdr:row>
      <xdr:rowOff>39370</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1487150" y="131864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55880</xdr:rowOff>
    </xdr:from>
    <xdr:ext cx="469900" cy="247650"/>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1322050" y="12967970"/>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76200</xdr:rowOff>
    </xdr:from>
    <xdr:ext cx="762000" cy="24701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452880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76200</xdr:rowOff>
    </xdr:from>
    <xdr:ext cx="755015" cy="24701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3766800" y="136588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76200</xdr:rowOff>
    </xdr:from>
    <xdr:ext cx="762000" cy="24701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29730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76200</xdr:rowOff>
    </xdr:from>
    <xdr:ext cx="762000" cy="24701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2172950" y="136588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76200</xdr:rowOff>
    </xdr:from>
    <xdr:ext cx="755015" cy="24701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1366500" y="136588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151130</xdr:rowOff>
    </xdr:from>
    <xdr:to>
      <xdr:col>85</xdr:col>
      <xdr:colOff>171450</xdr:colOff>
      <xdr:row>78</xdr:row>
      <xdr:rowOff>84455</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4649450" y="1306322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77</xdr:row>
      <xdr:rowOff>8255</xdr:rowOff>
    </xdr:from>
    <xdr:ext cx="534670" cy="247650"/>
    <xdr:sp macro="" textlink="">
      <xdr:nvSpPr>
        <xdr:cNvPr id="654" name="災害復旧費該当値テキスト">
          <a:extLst>
            <a:ext uri="{FF2B5EF4-FFF2-40B4-BE49-F238E27FC236}">
              <a16:creationId xmlns="" xmlns:a16="http://schemas.microsoft.com/office/drawing/2014/main" id="{00000000-0008-0000-0700-00008E020000}"/>
            </a:ext>
          </a:extLst>
        </xdr:cNvPr>
        <xdr:cNvSpPr txBox="1"/>
      </xdr:nvSpPr>
      <xdr:spPr>
        <a:xfrm>
          <a:off x="14744700" y="12920345"/>
          <a:ext cx="53467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88265</xdr:rowOff>
    </xdr:from>
    <xdr:to>
      <xdr:col>81</xdr:col>
      <xdr:colOff>101600</xdr:colOff>
      <xdr:row>79</xdr:row>
      <xdr:rowOff>20955</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3887450" y="131679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13335</xdr:rowOff>
    </xdr:from>
    <xdr:ext cx="469900" cy="241300"/>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3722350" y="13260705"/>
          <a:ext cx="4699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104775</xdr:rowOff>
    </xdr:from>
    <xdr:to>
      <xdr:col>76</xdr:col>
      <xdr:colOff>165100</xdr:colOff>
      <xdr:row>79</xdr:row>
      <xdr:rowOff>37465</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3093700" y="131845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28575</xdr:rowOff>
    </xdr:from>
    <xdr:ext cx="469900" cy="24193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2928600" y="13275945"/>
          <a:ext cx="46990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135255</xdr:rowOff>
    </xdr:from>
    <xdr:to>
      <xdr:col>72</xdr:col>
      <xdr:colOff>38100</xdr:colOff>
      <xdr:row>79</xdr:row>
      <xdr:rowOff>69215</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2299950" y="13214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60325</xdr:rowOff>
    </xdr:from>
    <xdr:ext cx="469900" cy="247650"/>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2134850" y="1330769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131445</xdr:rowOff>
    </xdr:from>
    <xdr:to>
      <xdr:col>67</xdr:col>
      <xdr:colOff>101600</xdr:colOff>
      <xdr:row>79</xdr:row>
      <xdr:rowOff>64770</xdr:rowOff>
    </xdr:to>
    <xdr:sp macro="" textlink="">
      <xdr:nvSpPr>
        <xdr:cNvPr id="661" name="楕円 660">
          <a:extLst>
            <a:ext uri="{FF2B5EF4-FFF2-40B4-BE49-F238E27FC236}">
              <a16:creationId xmlns="" xmlns:a16="http://schemas.microsoft.com/office/drawing/2014/main" id="{00000000-0008-0000-0700-000095020000}"/>
            </a:ext>
          </a:extLst>
        </xdr:cNvPr>
        <xdr:cNvSpPr/>
      </xdr:nvSpPr>
      <xdr:spPr>
        <a:xfrm>
          <a:off x="11487150" y="132111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56515</xdr:rowOff>
    </xdr:from>
    <xdr:ext cx="469900" cy="247650"/>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1322050" y="13303885"/>
          <a:ext cx="46990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54610</xdr:rowOff>
    </xdr:from>
    <xdr:to>
      <xdr:col>89</xdr:col>
      <xdr:colOff>171450</xdr:colOff>
      <xdr:row>85</xdr:row>
      <xdr:rowOff>30480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1207750" y="13972540"/>
          <a:ext cx="42227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54610</xdr:rowOff>
    </xdr:from>
    <xdr:to>
      <xdr:col>74</xdr:col>
      <xdr:colOff>0</xdr:colOff>
      <xdr:row>86</xdr:row>
      <xdr:rowOff>133350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131570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85090</xdr:rowOff>
    </xdr:from>
    <xdr:to>
      <xdr:col>74</xdr:col>
      <xdr:colOff>0</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131570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54610</xdr:rowOff>
    </xdr:from>
    <xdr:to>
      <xdr:col>79</xdr:col>
      <xdr:colOff>63500</xdr:colOff>
      <xdr:row>86</xdr:row>
      <xdr:rowOff>133350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22364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85090</xdr:rowOff>
    </xdr:from>
    <xdr:to>
      <xdr:col>79</xdr:col>
      <xdr:colOff>63500</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22364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54610</xdr:rowOff>
    </xdr:from>
    <xdr:to>
      <xdr:col>85</xdr:col>
      <xdr:colOff>63500</xdr:colOff>
      <xdr:row>86</xdr:row>
      <xdr:rowOff>133350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3265150" y="143078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85090</xdr:rowOff>
    </xdr:from>
    <xdr:to>
      <xdr:col>85</xdr:col>
      <xdr:colOff>63500</xdr:colOff>
      <xdr:row>88</xdr:row>
      <xdr:rowOff>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3265150" y="145059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24130</xdr:rowOff>
    </xdr:from>
    <xdr:to>
      <xdr:col>89</xdr:col>
      <xdr:colOff>171450</xdr:colOff>
      <xdr:row>101</xdr:row>
      <xdr:rowOff>82550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1207750" y="14780260"/>
          <a:ext cx="4222750" cy="227584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5265"/>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1169650" y="14594205"/>
          <a:ext cx="349885"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171450</xdr:colOff>
      <xdr:row>99</xdr:row>
      <xdr:rowOff>99060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1207750" y="16729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1935" cy="259080"/>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0977880" y="165874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171450</xdr:colOff>
      <xdr:row>97</xdr:row>
      <xdr:rowOff>114935</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1207750" y="16402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5630" cy="25209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0669270" y="162604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171450</xdr:colOff>
      <xdr:row>95</xdr:row>
      <xdr:rowOff>132080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1207750" y="160769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5630" cy="259080"/>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0669270" y="15934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171450</xdr:colOff>
      <xdr:row>93</xdr:row>
      <xdr:rowOff>147955</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1207750" y="15749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5630" cy="25209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0669270" y="1560830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171450</xdr:colOff>
      <xdr:row>91</xdr:row>
      <xdr:rowOff>164465</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1207750" y="15423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5630" cy="2584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06692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7620</xdr:rowOff>
    </xdr:from>
    <xdr:to>
      <xdr:col>89</xdr:col>
      <xdr:colOff>171450</xdr:colOff>
      <xdr:row>90</xdr:row>
      <xdr:rowOff>7620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1207750" y="150990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36830</xdr:rowOff>
    </xdr:from>
    <xdr:ext cx="595630" cy="245110"/>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0669270" y="14960600"/>
          <a:ext cx="5956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171450</xdr:colOff>
      <xdr:row>88</xdr:row>
      <xdr:rowOff>24130</xdr:rowOff>
    </xdr:to>
    <xdr:cxnSp macro="">
      <xdr:nvCxnSpPr>
        <xdr:cNvPr id="685" name="直線コネクタ 684">
          <a:extLst>
            <a:ext uri="{FF2B5EF4-FFF2-40B4-BE49-F238E27FC236}">
              <a16:creationId xmlns="" xmlns:a16="http://schemas.microsoft.com/office/drawing/2014/main" id="{00000000-0008-0000-0700-0000AD020000}"/>
            </a:ext>
          </a:extLst>
        </xdr:cNvPr>
        <xdr:cNvCxnSpPr/>
      </xdr:nvCxnSpPr>
      <xdr:spPr>
        <a:xfrm>
          <a:off x="11207750" y="14780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52070</xdr:rowOff>
    </xdr:from>
    <xdr:ext cx="595630" cy="241300"/>
    <xdr:sp macro="" textlink="">
      <xdr:nvSpPr>
        <xdr:cNvPr id="686" name="テキスト ボックス 685">
          <a:extLst>
            <a:ext uri="{FF2B5EF4-FFF2-40B4-BE49-F238E27FC236}">
              <a16:creationId xmlns="" xmlns:a16="http://schemas.microsoft.com/office/drawing/2014/main" id="{00000000-0008-0000-0700-0000AE020000}"/>
            </a:ext>
          </a:extLst>
        </xdr:cNvPr>
        <xdr:cNvSpPr txBox="1"/>
      </xdr:nvSpPr>
      <xdr:spPr>
        <a:xfrm>
          <a:off x="10669270" y="14640560"/>
          <a:ext cx="59563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24130</xdr:rowOff>
    </xdr:from>
    <xdr:to>
      <xdr:col>89</xdr:col>
      <xdr:colOff>171450</xdr:colOff>
      <xdr:row>101</xdr:row>
      <xdr:rowOff>82550</xdr:rowOff>
    </xdr:to>
    <xdr:sp macro="" textlink="">
      <xdr:nvSpPr>
        <xdr:cNvPr id="687" name="公債費グラフ枠">
          <a:extLst>
            <a:ext uri="{FF2B5EF4-FFF2-40B4-BE49-F238E27FC236}">
              <a16:creationId xmlns="" xmlns:a16="http://schemas.microsoft.com/office/drawing/2014/main" id="{00000000-0008-0000-0700-0000AF020000}"/>
            </a:ext>
          </a:extLst>
        </xdr:cNvPr>
        <xdr:cNvSpPr/>
      </xdr:nvSpPr>
      <xdr:spPr>
        <a:xfrm>
          <a:off x="11207750" y="14780260"/>
          <a:ext cx="4222750" cy="22758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128905</xdr:rowOff>
    </xdr:from>
    <xdr:to>
      <xdr:col>85</xdr:col>
      <xdr:colOff>126365</xdr:colOff>
      <xdr:row>99</xdr:row>
      <xdr:rowOff>4445</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flipV="1">
          <a:off x="14698345" y="15220315"/>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99</xdr:row>
      <xdr:rowOff>8255</xdr:rowOff>
    </xdr:from>
    <xdr:ext cx="534670" cy="252095"/>
    <xdr:sp macro="" textlink="">
      <xdr:nvSpPr>
        <xdr:cNvPr id="689" name="公債費最小値テキスト">
          <a:extLst>
            <a:ext uri="{FF2B5EF4-FFF2-40B4-BE49-F238E27FC236}">
              <a16:creationId xmlns="" xmlns:a16="http://schemas.microsoft.com/office/drawing/2014/main" id="{00000000-0008-0000-0700-0000B1020000}"/>
            </a:ext>
          </a:extLst>
        </xdr:cNvPr>
        <xdr:cNvSpPr txBox="1"/>
      </xdr:nvSpPr>
      <xdr:spPr>
        <a:xfrm>
          <a:off x="14744700" y="1663890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xdr:rowOff>
    </xdr:from>
    <xdr:to>
      <xdr:col>86</xdr:col>
      <xdr:colOff>25400</xdr:colOff>
      <xdr:row>99</xdr:row>
      <xdr:rowOff>4445</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4611350" y="16635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78105</xdr:rowOff>
    </xdr:from>
    <xdr:ext cx="598805" cy="248285"/>
    <xdr:sp macro="" textlink="">
      <xdr:nvSpPr>
        <xdr:cNvPr id="691" name="公債費最大値テキスト">
          <a:extLst>
            <a:ext uri="{FF2B5EF4-FFF2-40B4-BE49-F238E27FC236}">
              <a16:creationId xmlns="" xmlns:a16="http://schemas.microsoft.com/office/drawing/2014/main" id="{00000000-0008-0000-0700-0000B3020000}"/>
            </a:ext>
          </a:extLst>
        </xdr:cNvPr>
        <xdr:cNvSpPr txBox="1"/>
      </xdr:nvSpPr>
      <xdr:spPr>
        <a:xfrm>
          <a:off x="14744700" y="15001875"/>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461,300</a:t>
          </a:r>
          <a:endParaRPr kumimoji="1" lang="ja-JP" altLang="en-US" sz="1000" b="1">
            <a:latin typeface="ＭＳ Ｐゴシック"/>
          </a:endParaRPr>
        </a:p>
      </xdr:txBody>
    </xdr:sp>
    <xdr:clientData/>
  </xdr:oneCellAnchor>
  <xdr:twoCellAnchor>
    <xdr:from>
      <xdr:col>85</xdr:col>
      <xdr:colOff>38100</xdr:colOff>
      <xdr:row>90</xdr:row>
      <xdr:rowOff>128905</xdr:rowOff>
    </xdr:from>
    <xdr:to>
      <xdr:col>86</xdr:col>
      <xdr:colOff>25400</xdr:colOff>
      <xdr:row>90</xdr:row>
      <xdr:rowOff>128905</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a:off x="14611350" y="15220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93345</xdr:rowOff>
    </xdr:from>
    <xdr:to>
      <xdr:col>85</xdr:col>
      <xdr:colOff>127000</xdr:colOff>
      <xdr:row>98</xdr:row>
      <xdr:rowOff>118745</xdr:rowOff>
    </xdr:to>
    <xdr:cxnSp macro="">
      <xdr:nvCxnSpPr>
        <xdr:cNvPr id="693" name="直線コネクタ 692">
          <a:extLst>
            <a:ext uri="{FF2B5EF4-FFF2-40B4-BE49-F238E27FC236}">
              <a16:creationId xmlns="" xmlns:a16="http://schemas.microsoft.com/office/drawing/2014/main" id="{00000000-0008-0000-0700-0000B5020000}"/>
            </a:ext>
          </a:extLst>
        </xdr:cNvPr>
        <xdr:cNvCxnSpPr/>
      </xdr:nvCxnSpPr>
      <xdr:spPr>
        <a:xfrm>
          <a:off x="13938250" y="16552545"/>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97</xdr:row>
      <xdr:rowOff>12065</xdr:rowOff>
    </xdr:from>
    <xdr:ext cx="534670" cy="259080"/>
    <xdr:sp macro="" textlink="">
      <xdr:nvSpPr>
        <xdr:cNvPr id="694" name="公債費平均値テキスト">
          <a:extLst>
            <a:ext uri="{FF2B5EF4-FFF2-40B4-BE49-F238E27FC236}">
              <a16:creationId xmlns="" xmlns:a16="http://schemas.microsoft.com/office/drawing/2014/main" id="{00000000-0008-0000-0700-0000B6020000}"/>
            </a:ext>
          </a:extLst>
        </xdr:cNvPr>
        <xdr:cNvSpPr txBox="1"/>
      </xdr:nvSpPr>
      <xdr:spPr>
        <a:xfrm>
          <a:off x="14744700" y="16299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160655</xdr:rowOff>
    </xdr:from>
    <xdr:to>
      <xdr:col>85</xdr:col>
      <xdr:colOff>171450</xdr:colOff>
      <xdr:row>98</xdr:row>
      <xdr:rowOff>90805</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4649450" y="164484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77470</xdr:rowOff>
    </xdr:from>
    <xdr:to>
      <xdr:col>81</xdr:col>
      <xdr:colOff>50800</xdr:colOff>
      <xdr:row>98</xdr:row>
      <xdr:rowOff>93345</xdr:rowOff>
    </xdr:to>
    <xdr:cxnSp macro="">
      <xdr:nvCxnSpPr>
        <xdr:cNvPr id="696" name="直線コネクタ 695">
          <a:extLst>
            <a:ext uri="{FF2B5EF4-FFF2-40B4-BE49-F238E27FC236}">
              <a16:creationId xmlns="" xmlns:a16="http://schemas.microsoft.com/office/drawing/2014/main" id="{00000000-0008-0000-0700-0000B8020000}"/>
            </a:ext>
          </a:extLst>
        </xdr:cNvPr>
        <xdr:cNvCxnSpPr/>
      </xdr:nvCxnSpPr>
      <xdr:spPr>
        <a:xfrm>
          <a:off x="13144500" y="16536670"/>
          <a:ext cx="7937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165100</xdr:rowOff>
    </xdr:from>
    <xdr:to>
      <xdr:col>81</xdr:col>
      <xdr:colOff>101600</xdr:colOff>
      <xdr:row>98</xdr:row>
      <xdr:rowOff>95250</xdr:rowOff>
    </xdr:to>
    <xdr:sp macro="" textlink="">
      <xdr:nvSpPr>
        <xdr:cNvPr id="697" name="フローチャート: 判断 696">
          <a:extLst>
            <a:ext uri="{FF2B5EF4-FFF2-40B4-BE49-F238E27FC236}">
              <a16:creationId xmlns="" xmlns:a16="http://schemas.microsoft.com/office/drawing/2014/main" id="{00000000-0008-0000-0700-0000B9020000}"/>
            </a:ext>
          </a:extLst>
        </xdr:cNvPr>
        <xdr:cNvSpPr/>
      </xdr:nvSpPr>
      <xdr:spPr>
        <a:xfrm>
          <a:off x="1388745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111760</xdr:rowOff>
    </xdr:from>
    <xdr:ext cx="527685" cy="252095"/>
    <xdr:sp macro="" textlink="">
      <xdr:nvSpPr>
        <xdr:cNvPr id="698" name="テキスト ボックス 697">
          <a:extLst>
            <a:ext uri="{FF2B5EF4-FFF2-40B4-BE49-F238E27FC236}">
              <a16:creationId xmlns="" xmlns:a16="http://schemas.microsoft.com/office/drawing/2014/main" id="{00000000-0008-0000-0700-0000BA020000}"/>
            </a:ext>
          </a:extLst>
        </xdr:cNvPr>
        <xdr:cNvSpPr txBox="1"/>
      </xdr:nvSpPr>
      <xdr:spPr>
        <a:xfrm>
          <a:off x="13709015" y="162280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98</xdr:row>
      <xdr:rowOff>77470</xdr:rowOff>
    </xdr:from>
    <xdr:to>
      <xdr:col>76</xdr:col>
      <xdr:colOff>114300</xdr:colOff>
      <xdr:row>98</xdr:row>
      <xdr:rowOff>89535</xdr:rowOff>
    </xdr:to>
    <xdr:cxnSp macro="">
      <xdr:nvCxnSpPr>
        <xdr:cNvPr id="699" name="直線コネクタ 698">
          <a:extLst>
            <a:ext uri="{FF2B5EF4-FFF2-40B4-BE49-F238E27FC236}">
              <a16:creationId xmlns="" xmlns:a16="http://schemas.microsoft.com/office/drawing/2014/main" id="{00000000-0008-0000-0700-0000BB020000}"/>
            </a:ext>
          </a:extLst>
        </xdr:cNvPr>
        <xdr:cNvCxnSpPr/>
      </xdr:nvCxnSpPr>
      <xdr:spPr>
        <a:xfrm flipV="1">
          <a:off x="12344400" y="16536670"/>
          <a:ext cx="8001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163195</xdr:rowOff>
    </xdr:from>
    <xdr:to>
      <xdr:col>76</xdr:col>
      <xdr:colOff>165100</xdr:colOff>
      <xdr:row>98</xdr:row>
      <xdr:rowOff>93345</xdr:rowOff>
    </xdr:to>
    <xdr:sp macro="" textlink="">
      <xdr:nvSpPr>
        <xdr:cNvPr id="700" name="フローチャート: 判断 699">
          <a:extLst>
            <a:ext uri="{FF2B5EF4-FFF2-40B4-BE49-F238E27FC236}">
              <a16:creationId xmlns="" xmlns:a16="http://schemas.microsoft.com/office/drawing/2014/main" id="{00000000-0008-0000-0700-0000BC020000}"/>
            </a:ext>
          </a:extLst>
        </xdr:cNvPr>
        <xdr:cNvSpPr/>
      </xdr:nvSpPr>
      <xdr:spPr>
        <a:xfrm>
          <a:off x="130937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109855</xdr:rowOff>
    </xdr:from>
    <xdr:ext cx="534670" cy="252095"/>
    <xdr:sp macro="" textlink="">
      <xdr:nvSpPr>
        <xdr:cNvPr id="701" name="テキスト ボックス 700">
          <a:extLst>
            <a:ext uri="{FF2B5EF4-FFF2-40B4-BE49-F238E27FC236}">
              <a16:creationId xmlns="" xmlns:a16="http://schemas.microsoft.com/office/drawing/2014/main" id="{00000000-0008-0000-0700-0000BD020000}"/>
            </a:ext>
          </a:extLst>
        </xdr:cNvPr>
        <xdr:cNvSpPr txBox="1"/>
      </xdr:nvSpPr>
      <xdr:spPr>
        <a:xfrm>
          <a:off x="12896215" y="1622615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89535</xdr:rowOff>
    </xdr:from>
    <xdr:to>
      <xdr:col>71</xdr:col>
      <xdr:colOff>171450</xdr:colOff>
      <xdr:row>98</xdr:row>
      <xdr:rowOff>95885</xdr:rowOff>
    </xdr:to>
    <xdr:cxnSp macro="">
      <xdr:nvCxnSpPr>
        <xdr:cNvPr id="702" name="直線コネクタ 701">
          <a:extLst>
            <a:ext uri="{FF2B5EF4-FFF2-40B4-BE49-F238E27FC236}">
              <a16:creationId xmlns="" xmlns:a16="http://schemas.microsoft.com/office/drawing/2014/main" id="{00000000-0008-0000-0700-0000BE020000}"/>
            </a:ext>
          </a:extLst>
        </xdr:cNvPr>
        <xdr:cNvCxnSpPr/>
      </xdr:nvCxnSpPr>
      <xdr:spPr>
        <a:xfrm flipV="1">
          <a:off x="11537950" y="16548735"/>
          <a:ext cx="8064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161925</xdr:rowOff>
    </xdr:from>
    <xdr:to>
      <xdr:col>72</xdr:col>
      <xdr:colOff>38100</xdr:colOff>
      <xdr:row>98</xdr:row>
      <xdr:rowOff>92075</xdr:rowOff>
    </xdr:to>
    <xdr:sp macro="" textlink="">
      <xdr:nvSpPr>
        <xdr:cNvPr id="703" name="フローチャート: 判断 702">
          <a:extLst>
            <a:ext uri="{FF2B5EF4-FFF2-40B4-BE49-F238E27FC236}">
              <a16:creationId xmlns="" xmlns:a16="http://schemas.microsoft.com/office/drawing/2014/main" id="{00000000-0008-0000-0700-0000BF020000}"/>
            </a:ext>
          </a:extLst>
        </xdr:cNvPr>
        <xdr:cNvSpPr/>
      </xdr:nvSpPr>
      <xdr:spPr>
        <a:xfrm>
          <a:off x="12299950" y="164496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109220</xdr:rowOff>
    </xdr:from>
    <xdr:ext cx="527685" cy="25209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2102465" y="162255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159385</xdr:rowOff>
    </xdr:from>
    <xdr:to>
      <xdr:col>67</xdr:col>
      <xdr:colOff>101600</xdr:colOff>
      <xdr:row>98</xdr:row>
      <xdr:rowOff>89535</xdr:rowOff>
    </xdr:to>
    <xdr:sp macro="" textlink="">
      <xdr:nvSpPr>
        <xdr:cNvPr id="705" name="フローチャート: 判断 704">
          <a:extLst>
            <a:ext uri="{FF2B5EF4-FFF2-40B4-BE49-F238E27FC236}">
              <a16:creationId xmlns="" xmlns:a16="http://schemas.microsoft.com/office/drawing/2014/main" id="{00000000-0008-0000-0700-0000C1020000}"/>
            </a:ext>
          </a:extLst>
        </xdr:cNvPr>
        <xdr:cNvSpPr/>
      </xdr:nvSpPr>
      <xdr:spPr>
        <a:xfrm>
          <a:off x="1148715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106045</xdr:rowOff>
    </xdr:from>
    <xdr:ext cx="527685" cy="259080"/>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1308715" y="162223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5015" cy="259080"/>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37668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10" name="テキスト ボックス 709">
          <a:extLst>
            <a:ext uri="{FF2B5EF4-FFF2-40B4-BE49-F238E27FC236}">
              <a16:creationId xmlns="" xmlns:a16="http://schemas.microsoft.com/office/drawing/2014/main" id="{00000000-0008-0000-0700-0000C6020000}"/>
            </a:ext>
          </a:extLst>
        </xdr:cNvPr>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5015" cy="259080"/>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1366500" y="17053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67945</xdr:rowOff>
    </xdr:from>
    <xdr:to>
      <xdr:col>85</xdr:col>
      <xdr:colOff>171450</xdr:colOff>
      <xdr:row>98</xdr:row>
      <xdr:rowOff>169545</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4649450" y="165271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97</xdr:row>
      <xdr:rowOff>154940</xdr:rowOff>
    </xdr:from>
    <xdr:ext cx="534670" cy="252095"/>
    <xdr:sp macro="" textlink="">
      <xdr:nvSpPr>
        <xdr:cNvPr id="713" name="公債費該当値テキスト">
          <a:extLst>
            <a:ext uri="{FF2B5EF4-FFF2-40B4-BE49-F238E27FC236}">
              <a16:creationId xmlns="" xmlns:a16="http://schemas.microsoft.com/office/drawing/2014/main" id="{00000000-0008-0000-0700-0000C9020000}"/>
            </a:ext>
          </a:extLst>
        </xdr:cNvPr>
        <xdr:cNvSpPr txBox="1"/>
      </xdr:nvSpPr>
      <xdr:spPr>
        <a:xfrm>
          <a:off x="14744700" y="1644269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46,442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42545</xdr:rowOff>
    </xdr:from>
    <xdr:to>
      <xdr:col>81</xdr:col>
      <xdr:colOff>101600</xdr:colOff>
      <xdr:row>98</xdr:row>
      <xdr:rowOff>144145</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3887450" y="165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135255</xdr:rowOff>
    </xdr:from>
    <xdr:ext cx="527685" cy="25209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3709015" y="165944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26670</xdr:rowOff>
    </xdr:from>
    <xdr:to>
      <xdr:col>76</xdr:col>
      <xdr:colOff>165100</xdr:colOff>
      <xdr:row>98</xdr:row>
      <xdr:rowOff>128270</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3093700" y="164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119380</xdr:rowOff>
    </xdr:from>
    <xdr:ext cx="534670" cy="259080"/>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2896215" y="16578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59,104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38735</xdr:rowOff>
    </xdr:from>
    <xdr:to>
      <xdr:col>72</xdr:col>
      <xdr:colOff>38100</xdr:colOff>
      <xdr:row>98</xdr:row>
      <xdr:rowOff>140335</xdr:rowOff>
    </xdr:to>
    <xdr:sp macro="" textlink="">
      <xdr:nvSpPr>
        <xdr:cNvPr id="718" name="楕円 717">
          <a:extLst>
            <a:ext uri="{FF2B5EF4-FFF2-40B4-BE49-F238E27FC236}">
              <a16:creationId xmlns="" xmlns:a16="http://schemas.microsoft.com/office/drawing/2014/main" id="{00000000-0008-0000-0700-0000CE020000}"/>
            </a:ext>
          </a:extLst>
        </xdr:cNvPr>
        <xdr:cNvSpPr/>
      </xdr:nvSpPr>
      <xdr:spPr>
        <a:xfrm>
          <a:off x="12299950" y="164979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132080</xdr:rowOff>
    </xdr:from>
    <xdr:ext cx="527685" cy="25209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2102465" y="165912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55,453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45085</xdr:rowOff>
    </xdr:from>
    <xdr:to>
      <xdr:col>67</xdr:col>
      <xdr:colOff>101600</xdr:colOff>
      <xdr:row>98</xdr:row>
      <xdr:rowOff>146685</xdr:rowOff>
    </xdr:to>
    <xdr:sp macro="" textlink="">
      <xdr:nvSpPr>
        <xdr:cNvPr id="720" name="楕円 719">
          <a:extLst>
            <a:ext uri="{FF2B5EF4-FFF2-40B4-BE49-F238E27FC236}">
              <a16:creationId xmlns="" xmlns:a16="http://schemas.microsoft.com/office/drawing/2014/main" id="{00000000-0008-0000-0700-0000D0020000}"/>
            </a:ext>
          </a:extLst>
        </xdr:cNvPr>
        <xdr:cNvSpPr/>
      </xdr:nvSpPr>
      <xdr:spPr>
        <a:xfrm>
          <a:off x="11487150" y="165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137795</xdr:rowOff>
    </xdr:from>
    <xdr:ext cx="527685" cy="259080"/>
    <xdr:sp macro="" textlink="">
      <xdr:nvSpPr>
        <xdr:cNvPr id="721" name="テキスト ボックス 720">
          <a:extLst>
            <a:ext uri="{FF2B5EF4-FFF2-40B4-BE49-F238E27FC236}">
              <a16:creationId xmlns="" xmlns:a16="http://schemas.microsoft.com/office/drawing/2014/main" id="{00000000-0008-0000-0700-0000D1020000}"/>
            </a:ext>
          </a:extLst>
        </xdr:cNvPr>
        <xdr:cNvSpPr txBox="1"/>
      </xdr:nvSpPr>
      <xdr:spPr>
        <a:xfrm>
          <a:off x="11308715" y="1659699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54610</xdr:rowOff>
    </xdr:from>
    <xdr:to>
      <xdr:col>120</xdr:col>
      <xdr:colOff>114300</xdr:colOff>
      <xdr:row>25</xdr:row>
      <xdr:rowOff>30480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6459200" y="39141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54610</xdr:rowOff>
    </xdr:from>
    <xdr:to>
      <xdr:col>104</xdr:col>
      <xdr:colOff>127000</xdr:colOff>
      <xdr:row>26</xdr:row>
      <xdr:rowOff>133350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65862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85090</xdr:rowOff>
    </xdr:from>
    <xdr:to>
      <xdr:col>104</xdr:col>
      <xdr:colOff>127000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65862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54610</xdr:rowOff>
    </xdr:from>
    <xdr:to>
      <xdr:col>110</xdr:col>
      <xdr:colOff>0</xdr:colOff>
      <xdr:row>26</xdr:row>
      <xdr:rowOff>133350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74879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85090</xdr:rowOff>
    </xdr:from>
    <xdr:to>
      <xdr:col>110</xdr:col>
      <xdr:colOff>0</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174879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54610</xdr:rowOff>
    </xdr:from>
    <xdr:to>
      <xdr:col>116</xdr:col>
      <xdr:colOff>0</xdr:colOff>
      <xdr:row>26</xdr:row>
      <xdr:rowOff>133350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516600" y="42494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85090</xdr:rowOff>
    </xdr:from>
    <xdr:to>
      <xdr:col>116</xdr:col>
      <xdr:colOff>0</xdr:colOff>
      <xdr:row>28</xdr:row>
      <xdr:rowOff>0</xdr:rowOff>
    </xdr:to>
    <xdr:sp macro="" textlink="">
      <xdr:nvSpPr>
        <xdr:cNvPr id="728" name="正方形/長方形 727">
          <a:extLst>
            <a:ext uri="{FF2B5EF4-FFF2-40B4-BE49-F238E27FC236}">
              <a16:creationId xmlns="" xmlns:a16="http://schemas.microsoft.com/office/drawing/2014/main" id="{00000000-0008-0000-0700-0000D8020000}"/>
            </a:ext>
          </a:extLst>
        </xdr:cNvPr>
        <xdr:cNvSpPr/>
      </xdr:nvSpPr>
      <xdr:spPr>
        <a:xfrm>
          <a:off x="18516600" y="44475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24130</xdr:rowOff>
    </xdr:from>
    <xdr:to>
      <xdr:col>120</xdr:col>
      <xdr:colOff>114300</xdr:colOff>
      <xdr:row>41</xdr:row>
      <xdr:rowOff>78740</xdr:rowOff>
    </xdr:to>
    <xdr:sp macro="" textlink="">
      <xdr:nvSpPr>
        <xdr:cNvPr id="729" name="正方形/長方形 728">
          <a:extLst>
            <a:ext uri="{FF2B5EF4-FFF2-40B4-BE49-F238E27FC236}">
              <a16:creationId xmlns="" xmlns:a16="http://schemas.microsoft.com/office/drawing/2014/main" id="{00000000-0008-0000-0700-0000D9020000}"/>
            </a:ext>
          </a:extLst>
        </xdr:cNvPr>
        <xdr:cNvSpPr/>
      </xdr:nvSpPr>
      <xdr:spPr>
        <a:xfrm>
          <a:off x="16459200" y="47218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2900" cy="215265"/>
    <xdr:sp macro="" textlink="">
      <xdr:nvSpPr>
        <xdr:cNvPr id="730" name="テキスト ボックス 729">
          <a:extLst>
            <a:ext uri="{FF2B5EF4-FFF2-40B4-BE49-F238E27FC236}">
              <a16:creationId xmlns="" xmlns:a16="http://schemas.microsoft.com/office/drawing/2014/main" id="{00000000-0008-0000-0700-0000DA020000}"/>
            </a:ext>
          </a:extLst>
        </xdr:cNvPr>
        <xdr:cNvSpPr txBox="1"/>
      </xdr:nvSpPr>
      <xdr:spPr>
        <a:xfrm>
          <a:off x="16440150" y="4535805"/>
          <a:ext cx="3429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78740</xdr:rowOff>
    </xdr:from>
    <xdr:to>
      <xdr:col>120</xdr:col>
      <xdr:colOff>114300</xdr:colOff>
      <xdr:row>41</xdr:row>
      <xdr:rowOff>78740</xdr:rowOff>
    </xdr:to>
    <xdr:cxnSp macro="">
      <xdr:nvCxnSpPr>
        <xdr:cNvPr id="731" name="直線コネクタ 730">
          <a:extLst>
            <a:ext uri="{FF2B5EF4-FFF2-40B4-BE49-F238E27FC236}">
              <a16:creationId xmlns="" xmlns:a16="http://schemas.microsoft.com/office/drawing/2014/main" id="{00000000-0008-0000-0700-0000DB020000}"/>
            </a:ext>
          </a:extLst>
        </xdr:cNvPr>
        <xdr:cNvCxnSpPr/>
      </xdr:nvCxnSpPr>
      <xdr:spPr>
        <a:xfrm>
          <a:off x="16459200" y="6955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41910</xdr:rowOff>
    </xdr:from>
    <xdr:to>
      <xdr:col>120</xdr:col>
      <xdr:colOff>114300</xdr:colOff>
      <xdr:row>39</xdr:row>
      <xdr:rowOff>41910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6459200" y="6583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71120</xdr:rowOff>
    </xdr:from>
    <xdr:ext cx="241935" cy="241300"/>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6248380" y="6445250"/>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5715</xdr:rowOff>
    </xdr:from>
    <xdr:to>
      <xdr:col>120</xdr:col>
      <xdr:colOff>114300</xdr:colOff>
      <xdr:row>37</xdr:row>
      <xdr:rowOff>5715</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64592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34290</xdr:rowOff>
    </xdr:from>
    <xdr:ext cx="460375" cy="241300"/>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6048990" y="6073140"/>
          <a:ext cx="4603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133350</xdr:rowOff>
    </xdr:from>
    <xdr:to>
      <xdr:col>120</xdr:col>
      <xdr:colOff>114300</xdr:colOff>
      <xdr:row>34</xdr:row>
      <xdr:rowOff>133350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6459200" y="58369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161925</xdr:rowOff>
    </xdr:from>
    <xdr:ext cx="460375" cy="241300"/>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6048990" y="5697855"/>
          <a:ext cx="4603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96520</xdr:rowOff>
    </xdr:from>
    <xdr:to>
      <xdr:col>120</xdr:col>
      <xdr:colOff>114300</xdr:colOff>
      <xdr:row>32</xdr:row>
      <xdr:rowOff>96520</xdr:rowOff>
    </xdr:to>
    <xdr:cxnSp macro="">
      <xdr:nvCxnSpPr>
        <xdr:cNvPr id="738" name="直線コネクタ 737">
          <a:extLst>
            <a:ext uri="{FF2B5EF4-FFF2-40B4-BE49-F238E27FC236}">
              <a16:creationId xmlns="" xmlns:a16="http://schemas.microsoft.com/office/drawing/2014/main" id="{00000000-0008-0000-0700-0000E2020000}"/>
            </a:ext>
          </a:extLst>
        </xdr:cNvPr>
        <xdr:cNvCxnSpPr/>
      </xdr:nvCxnSpPr>
      <xdr:spPr>
        <a:xfrm>
          <a:off x="16459200" y="5464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125730</xdr:rowOff>
    </xdr:from>
    <xdr:ext cx="460375" cy="241300"/>
    <xdr:sp macro="" textlink="">
      <xdr:nvSpPr>
        <xdr:cNvPr id="739" name="テキスト ボックス 738">
          <a:extLst>
            <a:ext uri="{FF2B5EF4-FFF2-40B4-BE49-F238E27FC236}">
              <a16:creationId xmlns="" xmlns:a16="http://schemas.microsoft.com/office/drawing/2014/main" id="{00000000-0008-0000-0700-0000E3020000}"/>
            </a:ext>
          </a:extLst>
        </xdr:cNvPr>
        <xdr:cNvSpPr txBox="1"/>
      </xdr:nvSpPr>
      <xdr:spPr>
        <a:xfrm>
          <a:off x="16048990" y="5326380"/>
          <a:ext cx="4603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60325</xdr:rowOff>
    </xdr:from>
    <xdr:to>
      <xdr:col>120</xdr:col>
      <xdr:colOff>114300</xdr:colOff>
      <xdr:row>30</xdr:row>
      <xdr:rowOff>60325</xdr:rowOff>
    </xdr:to>
    <xdr:cxnSp macro="">
      <xdr:nvCxnSpPr>
        <xdr:cNvPr id="740" name="直線コネクタ 739">
          <a:extLst>
            <a:ext uri="{FF2B5EF4-FFF2-40B4-BE49-F238E27FC236}">
              <a16:creationId xmlns="" xmlns:a16="http://schemas.microsoft.com/office/drawing/2014/main" id="{00000000-0008-0000-0700-0000E4020000}"/>
            </a:ext>
          </a:extLst>
        </xdr:cNvPr>
        <xdr:cNvCxnSpPr/>
      </xdr:nvCxnSpPr>
      <xdr:spPr>
        <a:xfrm>
          <a:off x="16459200" y="5093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88900</xdr:rowOff>
    </xdr:from>
    <xdr:ext cx="460375" cy="240665"/>
    <xdr:sp macro="" textlink="">
      <xdr:nvSpPr>
        <xdr:cNvPr id="741" name="テキスト ボックス 740">
          <a:extLst>
            <a:ext uri="{FF2B5EF4-FFF2-40B4-BE49-F238E27FC236}">
              <a16:creationId xmlns="" xmlns:a16="http://schemas.microsoft.com/office/drawing/2014/main" id="{00000000-0008-0000-0700-0000E5020000}"/>
            </a:ext>
          </a:extLst>
        </xdr:cNvPr>
        <xdr:cNvSpPr txBox="1"/>
      </xdr:nvSpPr>
      <xdr:spPr>
        <a:xfrm>
          <a:off x="16048990" y="4954270"/>
          <a:ext cx="46037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28</xdr:row>
      <xdr:rowOff>24130</xdr:rowOff>
    </xdr:to>
    <xdr:cxnSp macro="">
      <xdr:nvCxnSpPr>
        <xdr:cNvPr id="742" name="直線コネクタ 741">
          <a:extLst>
            <a:ext uri="{FF2B5EF4-FFF2-40B4-BE49-F238E27FC236}">
              <a16:creationId xmlns="" xmlns:a16="http://schemas.microsoft.com/office/drawing/2014/main" id="{00000000-0008-0000-0700-0000E6020000}"/>
            </a:ext>
          </a:extLst>
        </xdr:cNvPr>
        <xdr:cNvCxnSpPr/>
      </xdr:nvCxnSpPr>
      <xdr:spPr>
        <a:xfrm>
          <a:off x="16459200" y="4721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52070</xdr:rowOff>
    </xdr:from>
    <xdr:ext cx="531495" cy="241300"/>
    <xdr:sp macro="" textlink="">
      <xdr:nvSpPr>
        <xdr:cNvPr id="743" name="テキスト ボックス 742">
          <a:extLst>
            <a:ext uri="{FF2B5EF4-FFF2-40B4-BE49-F238E27FC236}">
              <a16:creationId xmlns="" xmlns:a16="http://schemas.microsoft.com/office/drawing/2014/main" id="{00000000-0008-0000-0700-0000E7020000}"/>
            </a:ext>
          </a:extLst>
        </xdr:cNvPr>
        <xdr:cNvSpPr txBox="1"/>
      </xdr:nvSpPr>
      <xdr:spPr>
        <a:xfrm>
          <a:off x="15984855" y="458216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24130</xdr:rowOff>
    </xdr:from>
    <xdr:to>
      <xdr:col>120</xdr:col>
      <xdr:colOff>114300</xdr:colOff>
      <xdr:row>41</xdr:row>
      <xdr:rowOff>78740</xdr:rowOff>
    </xdr:to>
    <xdr:sp macro="" textlink="">
      <xdr:nvSpPr>
        <xdr:cNvPr id="744" name="諸支出金グラフ枠">
          <a:extLst>
            <a:ext uri="{FF2B5EF4-FFF2-40B4-BE49-F238E27FC236}">
              <a16:creationId xmlns="" xmlns:a16="http://schemas.microsoft.com/office/drawing/2014/main" id="{00000000-0008-0000-0700-0000E8020000}"/>
            </a:ext>
          </a:extLst>
        </xdr:cNvPr>
        <xdr:cNvSpPr/>
      </xdr:nvSpPr>
      <xdr:spPr>
        <a:xfrm>
          <a:off x="16459200" y="47218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142875</xdr:rowOff>
    </xdr:from>
    <xdr:to>
      <xdr:col>116</xdr:col>
      <xdr:colOff>62865</xdr:colOff>
      <xdr:row>39</xdr:row>
      <xdr:rowOff>41910</xdr:rowOff>
    </xdr:to>
    <xdr:cxnSp macro="">
      <xdr:nvCxnSpPr>
        <xdr:cNvPr id="745" name="直線コネクタ 744">
          <a:extLst>
            <a:ext uri="{FF2B5EF4-FFF2-40B4-BE49-F238E27FC236}">
              <a16:creationId xmlns="" xmlns:a16="http://schemas.microsoft.com/office/drawing/2014/main" id="{00000000-0008-0000-0700-0000E9020000}"/>
            </a:ext>
          </a:extLst>
        </xdr:cNvPr>
        <xdr:cNvCxnSpPr/>
      </xdr:nvCxnSpPr>
      <xdr:spPr>
        <a:xfrm flipV="1">
          <a:off x="19949795" y="5008245"/>
          <a:ext cx="1270" cy="1575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71120</xdr:rowOff>
    </xdr:from>
    <xdr:ext cx="249555" cy="241300"/>
    <xdr:sp macro="" textlink="">
      <xdr:nvSpPr>
        <xdr:cNvPr id="746" name="諸支出金最小値テキスト">
          <a:extLst>
            <a:ext uri="{FF2B5EF4-FFF2-40B4-BE49-F238E27FC236}">
              <a16:creationId xmlns="" xmlns:a16="http://schemas.microsoft.com/office/drawing/2014/main" id="{00000000-0008-0000-0700-0000EA020000}"/>
            </a:ext>
          </a:extLst>
        </xdr:cNvPr>
        <xdr:cNvSpPr txBox="1"/>
      </xdr:nvSpPr>
      <xdr:spPr>
        <a:xfrm>
          <a:off x="20002500" y="6612890"/>
          <a:ext cx="24955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41910</xdr:rowOff>
    </xdr:from>
    <xdr:to>
      <xdr:col>116</xdr:col>
      <xdr:colOff>152400</xdr:colOff>
      <xdr:row>39</xdr:row>
      <xdr:rowOff>41910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19881850" y="65836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92075</xdr:rowOff>
    </xdr:from>
    <xdr:ext cx="469900" cy="245110"/>
    <xdr:sp macro="" textlink="">
      <xdr:nvSpPr>
        <xdr:cNvPr id="748" name="諸支出金最大値テキスト">
          <a:extLst>
            <a:ext uri="{FF2B5EF4-FFF2-40B4-BE49-F238E27FC236}">
              <a16:creationId xmlns="" xmlns:a16="http://schemas.microsoft.com/office/drawing/2014/main" id="{00000000-0008-0000-0700-0000EC020000}"/>
            </a:ext>
          </a:extLst>
        </xdr:cNvPr>
        <xdr:cNvSpPr txBox="1"/>
      </xdr:nvSpPr>
      <xdr:spPr>
        <a:xfrm>
          <a:off x="20002500" y="4789805"/>
          <a:ext cx="46990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8,449</a:t>
          </a:r>
          <a:endParaRPr kumimoji="1" lang="ja-JP" altLang="en-US" sz="1000" b="1">
            <a:latin typeface="ＭＳ Ｐゴシック"/>
          </a:endParaRPr>
        </a:p>
      </xdr:txBody>
    </xdr:sp>
    <xdr:clientData/>
  </xdr:oneCellAnchor>
  <xdr:twoCellAnchor>
    <xdr:from>
      <xdr:col>115</xdr:col>
      <xdr:colOff>165100</xdr:colOff>
      <xdr:row>29</xdr:row>
      <xdr:rowOff>142875</xdr:rowOff>
    </xdr:from>
    <xdr:to>
      <xdr:col>116</xdr:col>
      <xdr:colOff>152400</xdr:colOff>
      <xdr:row>29</xdr:row>
      <xdr:rowOff>142875</xdr:rowOff>
    </xdr:to>
    <xdr:cxnSp macro="">
      <xdr:nvCxnSpPr>
        <xdr:cNvPr id="749" name="直線コネクタ 748">
          <a:extLst>
            <a:ext uri="{FF2B5EF4-FFF2-40B4-BE49-F238E27FC236}">
              <a16:creationId xmlns="" xmlns:a16="http://schemas.microsoft.com/office/drawing/2014/main" id="{00000000-0008-0000-0700-0000ED020000}"/>
            </a:ext>
          </a:extLst>
        </xdr:cNvPr>
        <xdr:cNvCxnSpPr/>
      </xdr:nvCxnSpPr>
      <xdr:spPr>
        <a:xfrm>
          <a:off x="19881850" y="50082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39</xdr:row>
      <xdr:rowOff>41910</xdr:rowOff>
    </xdr:from>
    <xdr:to>
      <xdr:col>116</xdr:col>
      <xdr:colOff>63500</xdr:colOff>
      <xdr:row>39</xdr:row>
      <xdr:rowOff>41910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19202400" y="658368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155575</xdr:rowOff>
    </xdr:from>
    <xdr:ext cx="378460" cy="243205"/>
    <xdr:sp macro="" textlink="">
      <xdr:nvSpPr>
        <xdr:cNvPr id="751" name="諸支出金平均値テキスト">
          <a:extLst>
            <a:ext uri="{FF2B5EF4-FFF2-40B4-BE49-F238E27FC236}">
              <a16:creationId xmlns="" xmlns:a16="http://schemas.microsoft.com/office/drawing/2014/main" id="{00000000-0008-0000-0700-0000EF020000}"/>
            </a:ext>
          </a:extLst>
        </xdr:cNvPr>
        <xdr:cNvSpPr txBox="1"/>
      </xdr:nvSpPr>
      <xdr:spPr>
        <a:xfrm>
          <a:off x="20002500" y="6362065"/>
          <a:ext cx="378460" cy="2432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132715</xdr:rowOff>
    </xdr:from>
    <xdr:to>
      <xdr:col>116</xdr:col>
      <xdr:colOff>114300</xdr:colOff>
      <xdr:row>39</xdr:row>
      <xdr:rowOff>66675</xdr:rowOff>
    </xdr:to>
    <xdr:sp macro="" textlink="">
      <xdr:nvSpPr>
        <xdr:cNvPr id="752" name="フローチャート: 判断 751">
          <a:extLst>
            <a:ext uri="{FF2B5EF4-FFF2-40B4-BE49-F238E27FC236}">
              <a16:creationId xmlns="" xmlns:a16="http://schemas.microsoft.com/office/drawing/2014/main" id="{00000000-0008-0000-0700-0000F0020000}"/>
            </a:ext>
          </a:extLst>
        </xdr:cNvPr>
        <xdr:cNvSpPr/>
      </xdr:nvSpPr>
      <xdr:spPr>
        <a:xfrm>
          <a:off x="199009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41910</xdr:rowOff>
    </xdr:from>
    <xdr:to>
      <xdr:col>111</xdr:col>
      <xdr:colOff>171450</xdr:colOff>
      <xdr:row>39</xdr:row>
      <xdr:rowOff>41910</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18395950" y="658368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135890</xdr:rowOff>
    </xdr:from>
    <xdr:to>
      <xdr:col>112</xdr:col>
      <xdr:colOff>38100</xdr:colOff>
      <xdr:row>39</xdr:row>
      <xdr:rowOff>69850</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19157950" y="65100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37</xdr:row>
      <xdr:rowOff>85090</xdr:rowOff>
    </xdr:from>
    <xdr:ext cx="378460" cy="241300"/>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9030950" y="6291580"/>
          <a:ext cx="3784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41910</xdr:rowOff>
    </xdr:from>
    <xdr:to>
      <xdr:col>107</xdr:col>
      <xdr:colOff>50800</xdr:colOff>
      <xdr:row>39</xdr:row>
      <xdr:rowOff>41910</xdr:rowOff>
    </xdr:to>
    <xdr:cxnSp macro="">
      <xdr:nvCxnSpPr>
        <xdr:cNvPr id="756" name="直線コネクタ 755">
          <a:extLst>
            <a:ext uri="{FF2B5EF4-FFF2-40B4-BE49-F238E27FC236}">
              <a16:creationId xmlns="" xmlns:a16="http://schemas.microsoft.com/office/drawing/2014/main" id="{00000000-0008-0000-0700-0000F4020000}"/>
            </a:ext>
          </a:extLst>
        </xdr:cNvPr>
        <xdr:cNvCxnSpPr/>
      </xdr:nvCxnSpPr>
      <xdr:spPr>
        <a:xfrm>
          <a:off x="17602200" y="658368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128905</xdr:rowOff>
    </xdr:from>
    <xdr:to>
      <xdr:col>107</xdr:col>
      <xdr:colOff>101600</xdr:colOff>
      <xdr:row>39</xdr:row>
      <xdr:rowOff>61595</xdr:rowOff>
    </xdr:to>
    <xdr:sp macro="" textlink="">
      <xdr:nvSpPr>
        <xdr:cNvPr id="757" name="フローチャート: 判断 756">
          <a:extLst>
            <a:ext uri="{FF2B5EF4-FFF2-40B4-BE49-F238E27FC236}">
              <a16:creationId xmlns="" xmlns:a16="http://schemas.microsoft.com/office/drawing/2014/main" id="{00000000-0008-0000-0700-0000F5020000}"/>
            </a:ext>
          </a:extLst>
        </xdr:cNvPr>
        <xdr:cNvSpPr/>
      </xdr:nvSpPr>
      <xdr:spPr>
        <a:xfrm>
          <a:off x="18345150" y="65030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77470</xdr:rowOff>
    </xdr:from>
    <xdr:ext cx="378460" cy="24701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18225770" y="6283960"/>
          <a:ext cx="3784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39</xdr:row>
      <xdr:rowOff>41910</xdr:rowOff>
    </xdr:from>
    <xdr:to>
      <xdr:col>102</xdr:col>
      <xdr:colOff>114300</xdr:colOff>
      <xdr:row>39</xdr:row>
      <xdr:rowOff>41910</xdr:rowOff>
    </xdr:to>
    <xdr:cxnSp macro="">
      <xdr:nvCxnSpPr>
        <xdr:cNvPr id="759" name="直線コネクタ 758">
          <a:extLst>
            <a:ext uri="{FF2B5EF4-FFF2-40B4-BE49-F238E27FC236}">
              <a16:creationId xmlns="" xmlns:a16="http://schemas.microsoft.com/office/drawing/2014/main" id="{00000000-0008-0000-0700-0000F7020000}"/>
            </a:ext>
          </a:extLst>
        </xdr:cNvPr>
        <xdr:cNvCxnSpPr/>
      </xdr:nvCxnSpPr>
      <xdr:spPr>
        <a:xfrm>
          <a:off x="16802100" y="65836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85090</xdr:rowOff>
    </xdr:from>
    <xdr:to>
      <xdr:col>102</xdr:col>
      <xdr:colOff>165100</xdr:colOff>
      <xdr:row>39</xdr:row>
      <xdr:rowOff>17780</xdr:rowOff>
    </xdr:to>
    <xdr:sp macro="" textlink="">
      <xdr:nvSpPr>
        <xdr:cNvPr id="760" name="フローチャート: 判断 759">
          <a:extLst>
            <a:ext uri="{FF2B5EF4-FFF2-40B4-BE49-F238E27FC236}">
              <a16:creationId xmlns="" xmlns:a16="http://schemas.microsoft.com/office/drawing/2014/main" id="{00000000-0008-0000-0700-0000F8020000}"/>
            </a:ext>
          </a:extLst>
        </xdr:cNvPr>
        <xdr:cNvSpPr/>
      </xdr:nvSpPr>
      <xdr:spPr>
        <a:xfrm>
          <a:off x="17551400" y="64592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34290</xdr:rowOff>
    </xdr:from>
    <xdr:ext cx="378460" cy="241300"/>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7432020" y="6240780"/>
          <a:ext cx="3784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134620</xdr:rowOff>
    </xdr:from>
    <xdr:to>
      <xdr:col>98</xdr:col>
      <xdr:colOff>38100</xdr:colOff>
      <xdr:row>39</xdr:row>
      <xdr:rowOff>68580</xdr:rowOff>
    </xdr:to>
    <xdr:sp macro="" textlink="">
      <xdr:nvSpPr>
        <xdr:cNvPr id="762" name="フローチャート: 判断 761">
          <a:extLst>
            <a:ext uri="{FF2B5EF4-FFF2-40B4-BE49-F238E27FC236}">
              <a16:creationId xmlns="" xmlns:a16="http://schemas.microsoft.com/office/drawing/2014/main" id="{00000000-0008-0000-0700-0000FA020000}"/>
            </a:ext>
          </a:extLst>
        </xdr:cNvPr>
        <xdr:cNvSpPr/>
      </xdr:nvSpPr>
      <xdr:spPr>
        <a:xfrm>
          <a:off x="16757650" y="6508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37</xdr:row>
      <xdr:rowOff>84455</xdr:rowOff>
    </xdr:from>
    <xdr:ext cx="378460" cy="241935"/>
    <xdr:sp macro="" textlink="">
      <xdr:nvSpPr>
        <xdr:cNvPr id="763" name="テキスト ボックス 762">
          <a:extLst>
            <a:ext uri="{FF2B5EF4-FFF2-40B4-BE49-F238E27FC236}">
              <a16:creationId xmlns="" xmlns:a16="http://schemas.microsoft.com/office/drawing/2014/main" id="{00000000-0008-0000-0700-0000FB020000}"/>
            </a:ext>
          </a:extLst>
        </xdr:cNvPr>
        <xdr:cNvSpPr txBox="1"/>
      </xdr:nvSpPr>
      <xdr:spPr>
        <a:xfrm>
          <a:off x="16630650" y="6290945"/>
          <a:ext cx="37846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76200</xdr:rowOff>
    </xdr:from>
    <xdr:ext cx="762000" cy="247015"/>
    <xdr:sp macro="" textlink="">
      <xdr:nvSpPr>
        <xdr:cNvPr id="764" name="テキスト ボックス 763">
          <a:extLst>
            <a:ext uri="{FF2B5EF4-FFF2-40B4-BE49-F238E27FC236}">
              <a16:creationId xmlns="" xmlns:a16="http://schemas.microsoft.com/office/drawing/2014/main" id="{00000000-0008-0000-0700-0000FC020000}"/>
            </a:ext>
          </a:extLst>
        </xdr:cNvPr>
        <xdr:cNvSpPr txBox="1"/>
      </xdr:nvSpPr>
      <xdr:spPr>
        <a:xfrm>
          <a:off x="197802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76200</xdr:rowOff>
    </xdr:from>
    <xdr:ext cx="762000" cy="247015"/>
    <xdr:sp macro="" textlink="">
      <xdr:nvSpPr>
        <xdr:cNvPr id="765" name="テキスト ボックス 764">
          <a:extLst>
            <a:ext uri="{FF2B5EF4-FFF2-40B4-BE49-F238E27FC236}">
              <a16:creationId xmlns="" xmlns:a16="http://schemas.microsoft.com/office/drawing/2014/main" id="{00000000-0008-0000-0700-0000FD020000}"/>
            </a:ext>
          </a:extLst>
        </xdr:cNvPr>
        <xdr:cNvSpPr txBox="1"/>
      </xdr:nvSpPr>
      <xdr:spPr>
        <a:xfrm>
          <a:off x="190309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76200</xdr:rowOff>
    </xdr:from>
    <xdr:ext cx="755015" cy="24701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18224500" y="69532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76200</xdr:rowOff>
    </xdr:from>
    <xdr:ext cx="762000" cy="247015"/>
    <xdr:sp macro="" textlink="">
      <xdr:nvSpPr>
        <xdr:cNvPr id="767" name="テキスト ボックス 766">
          <a:extLst>
            <a:ext uri="{FF2B5EF4-FFF2-40B4-BE49-F238E27FC236}">
              <a16:creationId xmlns="" xmlns:a16="http://schemas.microsoft.com/office/drawing/2014/main" id="{00000000-0008-0000-0700-0000FF020000}"/>
            </a:ext>
          </a:extLst>
        </xdr:cNvPr>
        <xdr:cNvSpPr txBox="1"/>
      </xdr:nvSpPr>
      <xdr:spPr>
        <a:xfrm>
          <a:off x="174307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76200</xdr:rowOff>
    </xdr:from>
    <xdr:ext cx="762000" cy="24701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16630650" y="69532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158750</xdr:rowOff>
    </xdr:from>
    <xdr:to>
      <xdr:col>116</xdr:col>
      <xdr:colOff>114300</xdr:colOff>
      <xdr:row>39</xdr:row>
      <xdr:rowOff>91440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19900900" y="65328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113030</xdr:rowOff>
    </xdr:from>
    <xdr:ext cx="249555" cy="247650"/>
    <xdr:sp macro="" textlink="">
      <xdr:nvSpPr>
        <xdr:cNvPr id="770" name="諸支出金該当値テキスト">
          <a:extLst>
            <a:ext uri="{FF2B5EF4-FFF2-40B4-BE49-F238E27FC236}">
              <a16:creationId xmlns="" xmlns:a16="http://schemas.microsoft.com/office/drawing/2014/main" id="{00000000-0008-0000-0700-000002030000}"/>
            </a:ext>
          </a:extLst>
        </xdr:cNvPr>
        <xdr:cNvSpPr txBox="1"/>
      </xdr:nvSpPr>
      <xdr:spPr>
        <a:xfrm>
          <a:off x="20002500" y="6487160"/>
          <a:ext cx="24955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158750</xdr:rowOff>
    </xdr:from>
    <xdr:to>
      <xdr:col>112</xdr:col>
      <xdr:colOff>38100</xdr:colOff>
      <xdr:row>39</xdr:row>
      <xdr:rowOff>91440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19157950" y="653288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82550</xdr:rowOff>
    </xdr:from>
    <xdr:ext cx="242570" cy="24447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9084290" y="6624320"/>
          <a:ext cx="2425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158750</xdr:rowOff>
    </xdr:from>
    <xdr:to>
      <xdr:col>107</xdr:col>
      <xdr:colOff>101600</xdr:colOff>
      <xdr:row>39</xdr:row>
      <xdr:rowOff>91440</xdr:rowOff>
    </xdr:to>
    <xdr:sp macro="" textlink="">
      <xdr:nvSpPr>
        <xdr:cNvPr id="773" name="楕円 772">
          <a:extLst>
            <a:ext uri="{FF2B5EF4-FFF2-40B4-BE49-F238E27FC236}">
              <a16:creationId xmlns="" xmlns:a16="http://schemas.microsoft.com/office/drawing/2014/main" id="{00000000-0008-0000-0700-000005030000}"/>
            </a:ext>
          </a:extLst>
        </xdr:cNvPr>
        <xdr:cNvSpPr/>
      </xdr:nvSpPr>
      <xdr:spPr>
        <a:xfrm>
          <a:off x="18345150" y="65328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82550</xdr:rowOff>
    </xdr:from>
    <xdr:ext cx="242570" cy="244475"/>
    <xdr:sp macro="" textlink="">
      <xdr:nvSpPr>
        <xdr:cNvPr id="774" name="テキスト ボックス 773">
          <a:extLst>
            <a:ext uri="{FF2B5EF4-FFF2-40B4-BE49-F238E27FC236}">
              <a16:creationId xmlns="" xmlns:a16="http://schemas.microsoft.com/office/drawing/2014/main" id="{00000000-0008-0000-0700-000006030000}"/>
            </a:ext>
          </a:extLst>
        </xdr:cNvPr>
        <xdr:cNvSpPr txBox="1"/>
      </xdr:nvSpPr>
      <xdr:spPr>
        <a:xfrm>
          <a:off x="18290540" y="6624320"/>
          <a:ext cx="2425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158750</xdr:rowOff>
    </xdr:from>
    <xdr:to>
      <xdr:col>102</xdr:col>
      <xdr:colOff>165100</xdr:colOff>
      <xdr:row>39</xdr:row>
      <xdr:rowOff>91440</xdr:rowOff>
    </xdr:to>
    <xdr:sp macro="" textlink="">
      <xdr:nvSpPr>
        <xdr:cNvPr id="775" name="楕円 774">
          <a:extLst>
            <a:ext uri="{FF2B5EF4-FFF2-40B4-BE49-F238E27FC236}">
              <a16:creationId xmlns="" xmlns:a16="http://schemas.microsoft.com/office/drawing/2014/main" id="{00000000-0008-0000-0700-000007030000}"/>
            </a:ext>
          </a:extLst>
        </xdr:cNvPr>
        <xdr:cNvSpPr/>
      </xdr:nvSpPr>
      <xdr:spPr>
        <a:xfrm>
          <a:off x="17551400" y="65328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82550</xdr:rowOff>
    </xdr:from>
    <xdr:ext cx="249555" cy="244475"/>
    <xdr:sp macro="" textlink="">
      <xdr:nvSpPr>
        <xdr:cNvPr id="776" name="テキスト ボックス 775">
          <a:extLst>
            <a:ext uri="{FF2B5EF4-FFF2-40B4-BE49-F238E27FC236}">
              <a16:creationId xmlns="" xmlns:a16="http://schemas.microsoft.com/office/drawing/2014/main" id="{00000000-0008-0000-0700-000008030000}"/>
            </a:ext>
          </a:extLst>
        </xdr:cNvPr>
        <xdr:cNvSpPr txBox="1"/>
      </xdr:nvSpPr>
      <xdr:spPr>
        <a:xfrm>
          <a:off x="17487900" y="6624320"/>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158750</xdr:rowOff>
    </xdr:from>
    <xdr:to>
      <xdr:col>98</xdr:col>
      <xdr:colOff>38100</xdr:colOff>
      <xdr:row>39</xdr:row>
      <xdr:rowOff>91440</xdr:rowOff>
    </xdr:to>
    <xdr:sp macro="" textlink="">
      <xdr:nvSpPr>
        <xdr:cNvPr id="777" name="楕円 776">
          <a:extLst>
            <a:ext uri="{FF2B5EF4-FFF2-40B4-BE49-F238E27FC236}">
              <a16:creationId xmlns="" xmlns:a16="http://schemas.microsoft.com/office/drawing/2014/main" id="{00000000-0008-0000-0700-000009030000}"/>
            </a:ext>
          </a:extLst>
        </xdr:cNvPr>
        <xdr:cNvSpPr/>
      </xdr:nvSpPr>
      <xdr:spPr>
        <a:xfrm>
          <a:off x="16757650" y="653288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82550</xdr:rowOff>
    </xdr:from>
    <xdr:ext cx="242570" cy="244475"/>
    <xdr:sp macro="" textlink="">
      <xdr:nvSpPr>
        <xdr:cNvPr id="778" name="テキスト ボックス 777">
          <a:extLst>
            <a:ext uri="{FF2B5EF4-FFF2-40B4-BE49-F238E27FC236}">
              <a16:creationId xmlns="" xmlns:a16="http://schemas.microsoft.com/office/drawing/2014/main" id="{00000000-0008-0000-0700-00000A030000}"/>
            </a:ext>
          </a:extLst>
        </xdr:cNvPr>
        <xdr:cNvSpPr txBox="1"/>
      </xdr:nvSpPr>
      <xdr:spPr>
        <a:xfrm>
          <a:off x="16683990" y="6624320"/>
          <a:ext cx="2425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54610</xdr:rowOff>
    </xdr:from>
    <xdr:to>
      <xdr:col>120</xdr:col>
      <xdr:colOff>114300</xdr:colOff>
      <xdr:row>45</xdr:row>
      <xdr:rowOff>30480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16459200" y="7266940"/>
          <a:ext cx="42291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54610</xdr:rowOff>
    </xdr:from>
    <xdr:to>
      <xdr:col>104</xdr:col>
      <xdr:colOff>127000</xdr:colOff>
      <xdr:row>46</xdr:row>
      <xdr:rowOff>133350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65862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85090</xdr:rowOff>
    </xdr:from>
    <xdr:to>
      <xdr:col>104</xdr:col>
      <xdr:colOff>127000</xdr:colOff>
      <xdr:row>48</xdr:row>
      <xdr:rowOff>0</xdr:rowOff>
    </xdr:to>
    <xdr:sp macro="" textlink="">
      <xdr:nvSpPr>
        <xdr:cNvPr id="781" name="正方形/長方形 780">
          <a:extLst>
            <a:ext uri="{FF2B5EF4-FFF2-40B4-BE49-F238E27FC236}">
              <a16:creationId xmlns="" xmlns:a16="http://schemas.microsoft.com/office/drawing/2014/main" id="{00000000-0008-0000-0700-00000D030000}"/>
            </a:ext>
          </a:extLst>
        </xdr:cNvPr>
        <xdr:cNvSpPr/>
      </xdr:nvSpPr>
      <xdr:spPr>
        <a:xfrm>
          <a:off x="165862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54610</xdr:rowOff>
    </xdr:from>
    <xdr:to>
      <xdr:col>110</xdr:col>
      <xdr:colOff>0</xdr:colOff>
      <xdr:row>46</xdr:row>
      <xdr:rowOff>133350</xdr:rowOff>
    </xdr:to>
    <xdr:sp macro="" textlink="">
      <xdr:nvSpPr>
        <xdr:cNvPr id="782" name="正方形/長方形 781">
          <a:extLst>
            <a:ext uri="{FF2B5EF4-FFF2-40B4-BE49-F238E27FC236}">
              <a16:creationId xmlns="" xmlns:a16="http://schemas.microsoft.com/office/drawing/2014/main" id="{00000000-0008-0000-0700-00000E030000}"/>
            </a:ext>
          </a:extLst>
        </xdr:cNvPr>
        <xdr:cNvSpPr/>
      </xdr:nvSpPr>
      <xdr:spPr>
        <a:xfrm>
          <a:off x="174879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85090</xdr:rowOff>
    </xdr:from>
    <xdr:to>
      <xdr:col>110</xdr:col>
      <xdr:colOff>0</xdr:colOff>
      <xdr:row>48</xdr:row>
      <xdr:rowOff>0</xdr:rowOff>
    </xdr:to>
    <xdr:sp macro="" textlink="">
      <xdr:nvSpPr>
        <xdr:cNvPr id="783" name="正方形/長方形 782">
          <a:extLst>
            <a:ext uri="{FF2B5EF4-FFF2-40B4-BE49-F238E27FC236}">
              <a16:creationId xmlns="" xmlns:a16="http://schemas.microsoft.com/office/drawing/2014/main" id="{00000000-0008-0000-0700-00000F030000}"/>
            </a:ext>
          </a:extLst>
        </xdr:cNvPr>
        <xdr:cNvSpPr/>
      </xdr:nvSpPr>
      <xdr:spPr>
        <a:xfrm>
          <a:off x="174879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54610</xdr:rowOff>
    </xdr:from>
    <xdr:to>
      <xdr:col>116</xdr:col>
      <xdr:colOff>0</xdr:colOff>
      <xdr:row>46</xdr:row>
      <xdr:rowOff>133350</xdr:rowOff>
    </xdr:to>
    <xdr:sp macro="" textlink="">
      <xdr:nvSpPr>
        <xdr:cNvPr id="784" name="正方形/長方形 783">
          <a:extLst>
            <a:ext uri="{FF2B5EF4-FFF2-40B4-BE49-F238E27FC236}">
              <a16:creationId xmlns="" xmlns:a16="http://schemas.microsoft.com/office/drawing/2014/main" id="{00000000-0008-0000-0700-000010030000}"/>
            </a:ext>
          </a:extLst>
        </xdr:cNvPr>
        <xdr:cNvSpPr/>
      </xdr:nvSpPr>
      <xdr:spPr>
        <a:xfrm>
          <a:off x="18516600" y="760222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85090</xdr:rowOff>
    </xdr:from>
    <xdr:to>
      <xdr:col>116</xdr:col>
      <xdr:colOff>0</xdr:colOff>
      <xdr:row>48</xdr:row>
      <xdr:rowOff>0</xdr:rowOff>
    </xdr:to>
    <xdr:sp macro="" textlink="">
      <xdr:nvSpPr>
        <xdr:cNvPr id="785" name="正方形/長方形 784">
          <a:extLst>
            <a:ext uri="{FF2B5EF4-FFF2-40B4-BE49-F238E27FC236}">
              <a16:creationId xmlns="" xmlns:a16="http://schemas.microsoft.com/office/drawing/2014/main" id="{00000000-0008-0000-0700-000011030000}"/>
            </a:ext>
          </a:extLst>
        </xdr:cNvPr>
        <xdr:cNvSpPr/>
      </xdr:nvSpPr>
      <xdr:spPr>
        <a:xfrm>
          <a:off x="18516600" y="7800340"/>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24130</xdr:rowOff>
    </xdr:from>
    <xdr:to>
      <xdr:col>120</xdr:col>
      <xdr:colOff>114300</xdr:colOff>
      <xdr:row>61</xdr:row>
      <xdr:rowOff>78740</xdr:rowOff>
    </xdr:to>
    <xdr:sp macro="" textlink="">
      <xdr:nvSpPr>
        <xdr:cNvPr id="786" name="正方形/長方形 785">
          <a:extLst>
            <a:ext uri="{FF2B5EF4-FFF2-40B4-BE49-F238E27FC236}">
              <a16:creationId xmlns="" xmlns:a16="http://schemas.microsoft.com/office/drawing/2014/main" id="{00000000-0008-0000-0700-000012030000}"/>
            </a:ext>
          </a:extLst>
        </xdr:cNvPr>
        <xdr:cNvSpPr/>
      </xdr:nvSpPr>
      <xdr:spPr>
        <a:xfrm>
          <a:off x="16459200" y="8074660"/>
          <a:ext cx="4229100" cy="22339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2900" cy="215265"/>
    <xdr:sp macro="" textlink="">
      <xdr:nvSpPr>
        <xdr:cNvPr id="787" name="テキスト ボックス 786">
          <a:extLst>
            <a:ext uri="{FF2B5EF4-FFF2-40B4-BE49-F238E27FC236}">
              <a16:creationId xmlns="" xmlns:a16="http://schemas.microsoft.com/office/drawing/2014/main" id="{00000000-0008-0000-0700-000013030000}"/>
            </a:ext>
          </a:extLst>
        </xdr:cNvPr>
        <xdr:cNvSpPr txBox="1"/>
      </xdr:nvSpPr>
      <xdr:spPr>
        <a:xfrm>
          <a:off x="16440150" y="7888605"/>
          <a:ext cx="342900" cy="2152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78740</xdr:rowOff>
    </xdr:from>
    <xdr:to>
      <xdr:col>120</xdr:col>
      <xdr:colOff>114300</xdr:colOff>
      <xdr:row>61</xdr:row>
      <xdr:rowOff>78740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16459200" y="10308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41910</xdr:rowOff>
    </xdr:from>
    <xdr:to>
      <xdr:col>120</xdr:col>
      <xdr:colOff>114300</xdr:colOff>
      <xdr:row>59</xdr:row>
      <xdr:rowOff>41910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6459200" y="99364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71120</xdr:rowOff>
    </xdr:from>
    <xdr:ext cx="241935" cy="241300"/>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6248380" y="9798050"/>
          <a:ext cx="241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5715</xdr:rowOff>
    </xdr:from>
    <xdr:to>
      <xdr:col>120</xdr:col>
      <xdr:colOff>114300</xdr:colOff>
      <xdr:row>57</xdr:row>
      <xdr:rowOff>5715</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64592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34290</xdr:rowOff>
    </xdr:from>
    <xdr:ext cx="460375" cy="241300"/>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6048990" y="9425940"/>
          <a:ext cx="4603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133350</xdr:rowOff>
    </xdr:from>
    <xdr:to>
      <xdr:col>120</xdr:col>
      <xdr:colOff>114300</xdr:colOff>
      <xdr:row>54</xdr:row>
      <xdr:rowOff>133350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6459200" y="91897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161925</xdr:rowOff>
    </xdr:from>
    <xdr:ext cx="460375" cy="241300"/>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6048990" y="9050655"/>
          <a:ext cx="4603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96520</xdr:rowOff>
    </xdr:from>
    <xdr:to>
      <xdr:col>120</xdr:col>
      <xdr:colOff>114300</xdr:colOff>
      <xdr:row>52</xdr:row>
      <xdr:rowOff>96520</xdr:rowOff>
    </xdr:to>
    <xdr:cxnSp macro="">
      <xdr:nvCxnSpPr>
        <xdr:cNvPr id="795" name="直線コネクタ 794">
          <a:extLst>
            <a:ext uri="{FF2B5EF4-FFF2-40B4-BE49-F238E27FC236}">
              <a16:creationId xmlns="" xmlns:a16="http://schemas.microsoft.com/office/drawing/2014/main" id="{00000000-0008-0000-0700-00001B030000}"/>
            </a:ext>
          </a:extLst>
        </xdr:cNvPr>
        <xdr:cNvCxnSpPr/>
      </xdr:nvCxnSpPr>
      <xdr:spPr>
        <a:xfrm>
          <a:off x="16459200" y="8817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125730</xdr:rowOff>
    </xdr:from>
    <xdr:ext cx="460375" cy="241300"/>
    <xdr:sp macro="" textlink="">
      <xdr:nvSpPr>
        <xdr:cNvPr id="796" name="テキスト ボックス 795">
          <a:extLst>
            <a:ext uri="{FF2B5EF4-FFF2-40B4-BE49-F238E27FC236}">
              <a16:creationId xmlns="" xmlns:a16="http://schemas.microsoft.com/office/drawing/2014/main" id="{00000000-0008-0000-0700-00001C030000}"/>
            </a:ext>
          </a:extLst>
        </xdr:cNvPr>
        <xdr:cNvSpPr txBox="1"/>
      </xdr:nvSpPr>
      <xdr:spPr>
        <a:xfrm>
          <a:off x="16048990" y="8679180"/>
          <a:ext cx="46037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60325</xdr:rowOff>
    </xdr:from>
    <xdr:to>
      <xdr:col>120</xdr:col>
      <xdr:colOff>114300</xdr:colOff>
      <xdr:row>50</xdr:row>
      <xdr:rowOff>60325</xdr:rowOff>
    </xdr:to>
    <xdr:cxnSp macro="">
      <xdr:nvCxnSpPr>
        <xdr:cNvPr id="797" name="直線コネクタ 796">
          <a:extLst>
            <a:ext uri="{FF2B5EF4-FFF2-40B4-BE49-F238E27FC236}">
              <a16:creationId xmlns="" xmlns:a16="http://schemas.microsoft.com/office/drawing/2014/main" id="{00000000-0008-0000-0700-00001D030000}"/>
            </a:ext>
          </a:extLst>
        </xdr:cNvPr>
        <xdr:cNvCxnSpPr/>
      </xdr:nvCxnSpPr>
      <xdr:spPr>
        <a:xfrm>
          <a:off x="16459200" y="8446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88900</xdr:rowOff>
    </xdr:from>
    <xdr:ext cx="531495" cy="24066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15984855" y="8307070"/>
          <a:ext cx="53149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48</xdr:row>
      <xdr:rowOff>24130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16459200" y="8074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52070</xdr:rowOff>
    </xdr:from>
    <xdr:ext cx="531495" cy="241300"/>
    <xdr:sp macro="" textlink="">
      <xdr:nvSpPr>
        <xdr:cNvPr id="800" name="テキスト ボックス 799">
          <a:extLst>
            <a:ext uri="{FF2B5EF4-FFF2-40B4-BE49-F238E27FC236}">
              <a16:creationId xmlns="" xmlns:a16="http://schemas.microsoft.com/office/drawing/2014/main" id="{00000000-0008-0000-0700-000020030000}"/>
            </a:ext>
          </a:extLst>
        </xdr:cNvPr>
        <xdr:cNvSpPr txBox="1"/>
      </xdr:nvSpPr>
      <xdr:spPr>
        <a:xfrm>
          <a:off x="15984855" y="7934960"/>
          <a:ext cx="5314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24130</xdr:rowOff>
    </xdr:from>
    <xdr:to>
      <xdr:col>120</xdr:col>
      <xdr:colOff>114300</xdr:colOff>
      <xdr:row>61</xdr:row>
      <xdr:rowOff>78740</xdr:rowOff>
    </xdr:to>
    <xdr:sp macro="" textlink="">
      <xdr:nvSpPr>
        <xdr:cNvPr id="801" name="前年度繰上充用金グラフ枠">
          <a:extLst>
            <a:ext uri="{FF2B5EF4-FFF2-40B4-BE49-F238E27FC236}">
              <a16:creationId xmlns="" xmlns:a16="http://schemas.microsoft.com/office/drawing/2014/main" id="{00000000-0008-0000-0700-000021030000}"/>
            </a:ext>
          </a:extLst>
        </xdr:cNvPr>
        <xdr:cNvSpPr/>
      </xdr:nvSpPr>
      <xdr:spPr>
        <a:xfrm>
          <a:off x="16459200" y="8074660"/>
          <a:ext cx="4229100" cy="22339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161290</xdr:rowOff>
    </xdr:from>
    <xdr:to>
      <xdr:col>116</xdr:col>
      <xdr:colOff>62865</xdr:colOff>
      <xdr:row>59</xdr:row>
      <xdr:rowOff>41910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flipV="1">
          <a:off x="19949795" y="854710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88265</xdr:rowOff>
    </xdr:from>
    <xdr:ext cx="249555" cy="240665"/>
    <xdr:sp macro="" textlink="">
      <xdr:nvSpPr>
        <xdr:cNvPr id="803" name="前年度繰上充用金最小値テキスト">
          <a:extLst>
            <a:ext uri="{FF2B5EF4-FFF2-40B4-BE49-F238E27FC236}">
              <a16:creationId xmlns="" xmlns:a16="http://schemas.microsoft.com/office/drawing/2014/main" id="{00000000-0008-0000-0700-000023030000}"/>
            </a:ext>
          </a:extLst>
        </xdr:cNvPr>
        <xdr:cNvSpPr txBox="1"/>
      </xdr:nvSpPr>
      <xdr:spPr>
        <a:xfrm>
          <a:off x="20002500" y="9982835"/>
          <a:ext cx="24955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41910</xdr:rowOff>
    </xdr:from>
    <xdr:to>
      <xdr:col>116</xdr:col>
      <xdr:colOff>152400</xdr:colOff>
      <xdr:row>59</xdr:row>
      <xdr:rowOff>41910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19881850" y="9936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109855</xdr:rowOff>
    </xdr:from>
    <xdr:ext cx="534670" cy="244475"/>
    <xdr:sp macro="" textlink="">
      <xdr:nvSpPr>
        <xdr:cNvPr id="805" name="前年度繰上充用金最大値テキスト">
          <a:extLst>
            <a:ext uri="{FF2B5EF4-FFF2-40B4-BE49-F238E27FC236}">
              <a16:creationId xmlns="" xmlns:a16="http://schemas.microsoft.com/office/drawing/2014/main" id="{00000000-0008-0000-0700-000025030000}"/>
            </a:ext>
          </a:extLst>
        </xdr:cNvPr>
        <xdr:cNvSpPr txBox="1"/>
      </xdr:nvSpPr>
      <xdr:spPr>
        <a:xfrm>
          <a:off x="20002500" y="8328025"/>
          <a:ext cx="5346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11,177</a:t>
          </a:r>
          <a:endParaRPr kumimoji="1" lang="ja-JP" altLang="en-US" sz="1000" b="1">
            <a:latin typeface="ＭＳ Ｐゴシック"/>
          </a:endParaRPr>
        </a:p>
      </xdr:txBody>
    </xdr:sp>
    <xdr:clientData/>
  </xdr:oneCellAnchor>
  <xdr:twoCellAnchor>
    <xdr:from>
      <xdr:col>115</xdr:col>
      <xdr:colOff>165100</xdr:colOff>
      <xdr:row>50</xdr:row>
      <xdr:rowOff>161290</xdr:rowOff>
    </xdr:from>
    <xdr:to>
      <xdr:col>116</xdr:col>
      <xdr:colOff>152400</xdr:colOff>
      <xdr:row>50</xdr:row>
      <xdr:rowOff>161290</xdr:rowOff>
    </xdr:to>
    <xdr:cxnSp macro="">
      <xdr:nvCxnSpPr>
        <xdr:cNvPr id="806" name="直線コネクタ 805">
          <a:extLst>
            <a:ext uri="{FF2B5EF4-FFF2-40B4-BE49-F238E27FC236}">
              <a16:creationId xmlns="" xmlns:a16="http://schemas.microsoft.com/office/drawing/2014/main" id="{00000000-0008-0000-0700-000026030000}"/>
            </a:ext>
          </a:extLst>
        </xdr:cNvPr>
        <xdr:cNvCxnSpPr/>
      </xdr:nvCxnSpPr>
      <xdr:spPr>
        <a:xfrm>
          <a:off x="19881850" y="8547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59</xdr:row>
      <xdr:rowOff>41910</xdr:rowOff>
    </xdr:from>
    <xdr:to>
      <xdr:col>116</xdr:col>
      <xdr:colOff>63500</xdr:colOff>
      <xdr:row>59</xdr:row>
      <xdr:rowOff>41910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19202400" y="993648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8255</xdr:rowOff>
    </xdr:from>
    <xdr:ext cx="313690" cy="247650"/>
    <xdr:sp macro="" textlink="">
      <xdr:nvSpPr>
        <xdr:cNvPr id="808" name="前年度繰上充用金平均値テキスト">
          <a:extLst>
            <a:ext uri="{FF2B5EF4-FFF2-40B4-BE49-F238E27FC236}">
              <a16:creationId xmlns="" xmlns:a16="http://schemas.microsoft.com/office/drawing/2014/main" id="{00000000-0008-0000-0700-000028030000}"/>
            </a:ext>
          </a:extLst>
        </xdr:cNvPr>
        <xdr:cNvSpPr txBox="1"/>
      </xdr:nvSpPr>
      <xdr:spPr>
        <a:xfrm>
          <a:off x="20002500" y="9735185"/>
          <a:ext cx="313690" cy="2476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151130</xdr:rowOff>
    </xdr:from>
    <xdr:to>
      <xdr:col>116</xdr:col>
      <xdr:colOff>114300</xdr:colOff>
      <xdr:row>59</xdr:row>
      <xdr:rowOff>84455</xdr:rowOff>
    </xdr:to>
    <xdr:sp macro="" textlink="">
      <xdr:nvSpPr>
        <xdr:cNvPr id="809" name="フローチャート: 判断 808">
          <a:extLst>
            <a:ext uri="{FF2B5EF4-FFF2-40B4-BE49-F238E27FC236}">
              <a16:creationId xmlns="" xmlns:a16="http://schemas.microsoft.com/office/drawing/2014/main" id="{00000000-0008-0000-0700-000029030000}"/>
            </a:ext>
          </a:extLst>
        </xdr:cNvPr>
        <xdr:cNvSpPr/>
      </xdr:nvSpPr>
      <xdr:spPr>
        <a:xfrm>
          <a:off x="19900900" y="98780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41910</xdr:rowOff>
    </xdr:from>
    <xdr:to>
      <xdr:col>111</xdr:col>
      <xdr:colOff>171450</xdr:colOff>
      <xdr:row>59</xdr:row>
      <xdr:rowOff>41910</xdr:rowOff>
    </xdr:to>
    <xdr:cxnSp macro="">
      <xdr:nvCxnSpPr>
        <xdr:cNvPr id="810" name="直線コネクタ 809">
          <a:extLst>
            <a:ext uri="{FF2B5EF4-FFF2-40B4-BE49-F238E27FC236}">
              <a16:creationId xmlns="" xmlns:a16="http://schemas.microsoft.com/office/drawing/2014/main" id="{00000000-0008-0000-0700-00002A030000}"/>
            </a:ext>
          </a:extLst>
        </xdr:cNvPr>
        <xdr:cNvCxnSpPr/>
      </xdr:nvCxnSpPr>
      <xdr:spPr>
        <a:xfrm>
          <a:off x="18395950" y="993648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149860</xdr:rowOff>
    </xdr:from>
    <xdr:to>
      <xdr:col>112</xdr:col>
      <xdr:colOff>38100</xdr:colOff>
      <xdr:row>59</xdr:row>
      <xdr:rowOff>83185</xdr:rowOff>
    </xdr:to>
    <xdr:sp macro="" textlink="">
      <xdr:nvSpPr>
        <xdr:cNvPr id="811" name="フローチャート: 判断 810">
          <a:extLst>
            <a:ext uri="{FF2B5EF4-FFF2-40B4-BE49-F238E27FC236}">
              <a16:creationId xmlns="" xmlns:a16="http://schemas.microsoft.com/office/drawing/2014/main" id="{00000000-0008-0000-0700-00002B030000}"/>
            </a:ext>
          </a:extLst>
        </xdr:cNvPr>
        <xdr:cNvSpPr/>
      </xdr:nvSpPr>
      <xdr:spPr>
        <a:xfrm>
          <a:off x="19157950" y="987679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98425</xdr:rowOff>
    </xdr:from>
    <xdr:ext cx="306705" cy="247650"/>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9051905" y="9657715"/>
          <a:ext cx="30670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41910</xdr:rowOff>
    </xdr:from>
    <xdr:to>
      <xdr:col>107</xdr:col>
      <xdr:colOff>50800</xdr:colOff>
      <xdr:row>59</xdr:row>
      <xdr:rowOff>41910</xdr:rowOff>
    </xdr:to>
    <xdr:cxnSp macro="">
      <xdr:nvCxnSpPr>
        <xdr:cNvPr id="813" name="直線コネクタ 812">
          <a:extLst>
            <a:ext uri="{FF2B5EF4-FFF2-40B4-BE49-F238E27FC236}">
              <a16:creationId xmlns="" xmlns:a16="http://schemas.microsoft.com/office/drawing/2014/main" id="{00000000-0008-0000-0700-00002D030000}"/>
            </a:ext>
          </a:extLst>
        </xdr:cNvPr>
        <xdr:cNvCxnSpPr/>
      </xdr:nvCxnSpPr>
      <xdr:spPr>
        <a:xfrm>
          <a:off x="17602200" y="993648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149860</xdr:rowOff>
    </xdr:from>
    <xdr:to>
      <xdr:col>107</xdr:col>
      <xdr:colOff>101600</xdr:colOff>
      <xdr:row>59</xdr:row>
      <xdr:rowOff>83185</xdr:rowOff>
    </xdr:to>
    <xdr:sp macro="" textlink="">
      <xdr:nvSpPr>
        <xdr:cNvPr id="814" name="フローチャート: 判断 813">
          <a:extLst>
            <a:ext uri="{FF2B5EF4-FFF2-40B4-BE49-F238E27FC236}">
              <a16:creationId xmlns="" xmlns:a16="http://schemas.microsoft.com/office/drawing/2014/main" id="{00000000-0008-0000-0700-00002E030000}"/>
            </a:ext>
          </a:extLst>
        </xdr:cNvPr>
        <xdr:cNvSpPr/>
      </xdr:nvSpPr>
      <xdr:spPr>
        <a:xfrm>
          <a:off x="18345150" y="9876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98425</xdr:rowOff>
    </xdr:from>
    <xdr:ext cx="313690" cy="247650"/>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18258155" y="9657715"/>
          <a:ext cx="3136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59</xdr:row>
      <xdr:rowOff>41910</xdr:rowOff>
    </xdr:from>
    <xdr:to>
      <xdr:col>102</xdr:col>
      <xdr:colOff>114300</xdr:colOff>
      <xdr:row>59</xdr:row>
      <xdr:rowOff>41910</xdr:rowOff>
    </xdr:to>
    <xdr:cxnSp macro="">
      <xdr:nvCxnSpPr>
        <xdr:cNvPr id="816" name="直線コネクタ 815">
          <a:extLst>
            <a:ext uri="{FF2B5EF4-FFF2-40B4-BE49-F238E27FC236}">
              <a16:creationId xmlns="" xmlns:a16="http://schemas.microsoft.com/office/drawing/2014/main" id="{00000000-0008-0000-0700-000030030000}"/>
            </a:ext>
          </a:extLst>
        </xdr:cNvPr>
        <xdr:cNvCxnSpPr/>
      </xdr:nvCxnSpPr>
      <xdr:spPr>
        <a:xfrm>
          <a:off x="16802100" y="99364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150495</xdr:rowOff>
    </xdr:from>
    <xdr:to>
      <xdr:col>102</xdr:col>
      <xdr:colOff>165100</xdr:colOff>
      <xdr:row>59</xdr:row>
      <xdr:rowOff>84455</xdr:rowOff>
    </xdr:to>
    <xdr:sp macro="" textlink="">
      <xdr:nvSpPr>
        <xdr:cNvPr id="817" name="フローチャート: 判断 816">
          <a:extLst>
            <a:ext uri="{FF2B5EF4-FFF2-40B4-BE49-F238E27FC236}">
              <a16:creationId xmlns="" xmlns:a16="http://schemas.microsoft.com/office/drawing/2014/main" id="{00000000-0008-0000-0700-000031030000}"/>
            </a:ext>
          </a:extLst>
        </xdr:cNvPr>
        <xdr:cNvSpPr/>
      </xdr:nvSpPr>
      <xdr:spPr>
        <a:xfrm>
          <a:off x="175514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99060</xdr:rowOff>
    </xdr:from>
    <xdr:ext cx="313690" cy="247650"/>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7464405" y="9658350"/>
          <a:ext cx="313690"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151130</xdr:rowOff>
    </xdr:from>
    <xdr:to>
      <xdr:col>98</xdr:col>
      <xdr:colOff>38100</xdr:colOff>
      <xdr:row>59</xdr:row>
      <xdr:rowOff>84455</xdr:rowOff>
    </xdr:to>
    <xdr:sp macro="" textlink="">
      <xdr:nvSpPr>
        <xdr:cNvPr id="819" name="フローチャート: 判断 818">
          <a:extLst>
            <a:ext uri="{FF2B5EF4-FFF2-40B4-BE49-F238E27FC236}">
              <a16:creationId xmlns="" xmlns:a16="http://schemas.microsoft.com/office/drawing/2014/main" id="{00000000-0008-0000-0700-000033030000}"/>
            </a:ext>
          </a:extLst>
        </xdr:cNvPr>
        <xdr:cNvSpPr/>
      </xdr:nvSpPr>
      <xdr:spPr>
        <a:xfrm>
          <a:off x="16757650" y="987806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100330</xdr:rowOff>
    </xdr:from>
    <xdr:ext cx="306705" cy="243840"/>
    <xdr:sp macro="" textlink="">
      <xdr:nvSpPr>
        <xdr:cNvPr id="820" name="テキスト ボックス 819">
          <a:extLst>
            <a:ext uri="{FF2B5EF4-FFF2-40B4-BE49-F238E27FC236}">
              <a16:creationId xmlns="" xmlns:a16="http://schemas.microsoft.com/office/drawing/2014/main" id="{00000000-0008-0000-0700-000034030000}"/>
            </a:ext>
          </a:extLst>
        </xdr:cNvPr>
        <xdr:cNvSpPr txBox="1"/>
      </xdr:nvSpPr>
      <xdr:spPr>
        <a:xfrm>
          <a:off x="16651605" y="9659620"/>
          <a:ext cx="30670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76200</xdr:rowOff>
    </xdr:from>
    <xdr:ext cx="762000" cy="24701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97802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76200</xdr:rowOff>
    </xdr:from>
    <xdr:ext cx="762000" cy="247015"/>
    <xdr:sp macro="" textlink="">
      <xdr:nvSpPr>
        <xdr:cNvPr id="822" name="テキスト ボックス 821">
          <a:extLst>
            <a:ext uri="{FF2B5EF4-FFF2-40B4-BE49-F238E27FC236}">
              <a16:creationId xmlns="" xmlns:a16="http://schemas.microsoft.com/office/drawing/2014/main" id="{00000000-0008-0000-0700-000036030000}"/>
            </a:ext>
          </a:extLst>
        </xdr:cNvPr>
        <xdr:cNvSpPr txBox="1"/>
      </xdr:nvSpPr>
      <xdr:spPr>
        <a:xfrm>
          <a:off x="190309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76200</xdr:rowOff>
    </xdr:from>
    <xdr:ext cx="755015" cy="24701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18224500" y="10306050"/>
          <a:ext cx="75501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76200</xdr:rowOff>
    </xdr:from>
    <xdr:ext cx="762000" cy="247015"/>
    <xdr:sp macro="" textlink="">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174307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76200</xdr:rowOff>
    </xdr:from>
    <xdr:ext cx="762000" cy="24701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16630650" y="10306050"/>
          <a:ext cx="76200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158750</xdr:rowOff>
    </xdr:from>
    <xdr:to>
      <xdr:col>116</xdr:col>
      <xdr:colOff>114300</xdr:colOff>
      <xdr:row>59</xdr:row>
      <xdr:rowOff>91440</xdr:rowOff>
    </xdr:to>
    <xdr:sp macro="" textlink="">
      <xdr:nvSpPr>
        <xdr:cNvPr id="826" name="楕円 825">
          <a:extLst>
            <a:ext uri="{FF2B5EF4-FFF2-40B4-BE49-F238E27FC236}">
              <a16:creationId xmlns="" xmlns:a16="http://schemas.microsoft.com/office/drawing/2014/main" id="{00000000-0008-0000-0700-00003A030000}"/>
            </a:ext>
          </a:extLst>
        </xdr:cNvPr>
        <xdr:cNvSpPr/>
      </xdr:nvSpPr>
      <xdr:spPr>
        <a:xfrm>
          <a:off x="19900900" y="98856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130175</xdr:rowOff>
    </xdr:from>
    <xdr:ext cx="249555" cy="243840"/>
    <xdr:sp macro="" textlink="">
      <xdr:nvSpPr>
        <xdr:cNvPr id="827" name="前年度繰上充用金該当値テキスト">
          <a:extLst>
            <a:ext uri="{FF2B5EF4-FFF2-40B4-BE49-F238E27FC236}">
              <a16:creationId xmlns="" xmlns:a16="http://schemas.microsoft.com/office/drawing/2014/main" id="{00000000-0008-0000-0700-00003B030000}"/>
            </a:ext>
          </a:extLst>
        </xdr:cNvPr>
        <xdr:cNvSpPr txBox="1"/>
      </xdr:nvSpPr>
      <xdr:spPr>
        <a:xfrm>
          <a:off x="20002500" y="9857105"/>
          <a:ext cx="24955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158750</xdr:rowOff>
    </xdr:from>
    <xdr:to>
      <xdr:col>112</xdr:col>
      <xdr:colOff>38100</xdr:colOff>
      <xdr:row>59</xdr:row>
      <xdr:rowOff>91440</xdr:rowOff>
    </xdr:to>
    <xdr:sp macro="" textlink="">
      <xdr:nvSpPr>
        <xdr:cNvPr id="828" name="楕円 827">
          <a:extLst>
            <a:ext uri="{FF2B5EF4-FFF2-40B4-BE49-F238E27FC236}">
              <a16:creationId xmlns="" xmlns:a16="http://schemas.microsoft.com/office/drawing/2014/main" id="{00000000-0008-0000-0700-00003C030000}"/>
            </a:ext>
          </a:extLst>
        </xdr:cNvPr>
        <xdr:cNvSpPr/>
      </xdr:nvSpPr>
      <xdr:spPr>
        <a:xfrm>
          <a:off x="19157950" y="988568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82550</xdr:rowOff>
    </xdr:from>
    <xdr:ext cx="242570" cy="24447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19084290" y="9977120"/>
          <a:ext cx="2425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158750</xdr:rowOff>
    </xdr:from>
    <xdr:to>
      <xdr:col>107</xdr:col>
      <xdr:colOff>101600</xdr:colOff>
      <xdr:row>59</xdr:row>
      <xdr:rowOff>91440</xdr:rowOff>
    </xdr:to>
    <xdr:sp macro="" textlink="">
      <xdr:nvSpPr>
        <xdr:cNvPr id="830" name="楕円 829">
          <a:extLst>
            <a:ext uri="{FF2B5EF4-FFF2-40B4-BE49-F238E27FC236}">
              <a16:creationId xmlns="" xmlns:a16="http://schemas.microsoft.com/office/drawing/2014/main" id="{00000000-0008-0000-0700-00003E030000}"/>
            </a:ext>
          </a:extLst>
        </xdr:cNvPr>
        <xdr:cNvSpPr/>
      </xdr:nvSpPr>
      <xdr:spPr>
        <a:xfrm>
          <a:off x="18345150" y="98856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82550</xdr:rowOff>
    </xdr:from>
    <xdr:ext cx="242570" cy="244475"/>
    <xdr:sp macro="" textlink="">
      <xdr:nvSpPr>
        <xdr:cNvPr id="831" name="テキスト ボックス 830">
          <a:extLst>
            <a:ext uri="{FF2B5EF4-FFF2-40B4-BE49-F238E27FC236}">
              <a16:creationId xmlns="" xmlns:a16="http://schemas.microsoft.com/office/drawing/2014/main" id="{00000000-0008-0000-0700-00003F030000}"/>
            </a:ext>
          </a:extLst>
        </xdr:cNvPr>
        <xdr:cNvSpPr txBox="1"/>
      </xdr:nvSpPr>
      <xdr:spPr>
        <a:xfrm>
          <a:off x="18290540" y="9977120"/>
          <a:ext cx="2425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158750</xdr:rowOff>
    </xdr:from>
    <xdr:to>
      <xdr:col>102</xdr:col>
      <xdr:colOff>165100</xdr:colOff>
      <xdr:row>59</xdr:row>
      <xdr:rowOff>91440</xdr:rowOff>
    </xdr:to>
    <xdr:sp macro="" textlink="">
      <xdr:nvSpPr>
        <xdr:cNvPr id="832" name="楕円 831">
          <a:extLst>
            <a:ext uri="{FF2B5EF4-FFF2-40B4-BE49-F238E27FC236}">
              <a16:creationId xmlns="" xmlns:a16="http://schemas.microsoft.com/office/drawing/2014/main" id="{00000000-0008-0000-0700-000040030000}"/>
            </a:ext>
          </a:extLst>
        </xdr:cNvPr>
        <xdr:cNvSpPr/>
      </xdr:nvSpPr>
      <xdr:spPr>
        <a:xfrm>
          <a:off x="17551400" y="98856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59</xdr:row>
      <xdr:rowOff>82550</xdr:rowOff>
    </xdr:from>
    <xdr:ext cx="249555" cy="244475"/>
    <xdr:sp macro="" textlink="">
      <xdr:nvSpPr>
        <xdr:cNvPr id="833" name="テキスト ボックス 832">
          <a:extLst>
            <a:ext uri="{FF2B5EF4-FFF2-40B4-BE49-F238E27FC236}">
              <a16:creationId xmlns="" xmlns:a16="http://schemas.microsoft.com/office/drawing/2014/main" id="{00000000-0008-0000-0700-000041030000}"/>
            </a:ext>
          </a:extLst>
        </xdr:cNvPr>
        <xdr:cNvSpPr txBox="1"/>
      </xdr:nvSpPr>
      <xdr:spPr>
        <a:xfrm>
          <a:off x="17487900" y="9977120"/>
          <a:ext cx="2495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158750</xdr:rowOff>
    </xdr:from>
    <xdr:to>
      <xdr:col>98</xdr:col>
      <xdr:colOff>38100</xdr:colOff>
      <xdr:row>59</xdr:row>
      <xdr:rowOff>91440</xdr:rowOff>
    </xdr:to>
    <xdr:sp macro="" textlink="">
      <xdr:nvSpPr>
        <xdr:cNvPr id="834" name="楕円 833">
          <a:extLst>
            <a:ext uri="{FF2B5EF4-FFF2-40B4-BE49-F238E27FC236}">
              <a16:creationId xmlns="" xmlns:a16="http://schemas.microsoft.com/office/drawing/2014/main" id="{00000000-0008-0000-0700-000042030000}"/>
            </a:ext>
          </a:extLst>
        </xdr:cNvPr>
        <xdr:cNvSpPr/>
      </xdr:nvSpPr>
      <xdr:spPr>
        <a:xfrm>
          <a:off x="16757650" y="988568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82550</xdr:rowOff>
    </xdr:from>
    <xdr:ext cx="242570" cy="244475"/>
    <xdr:sp macro="" textlink="">
      <xdr:nvSpPr>
        <xdr:cNvPr id="835" name="テキスト ボックス 834">
          <a:extLst>
            <a:ext uri="{FF2B5EF4-FFF2-40B4-BE49-F238E27FC236}">
              <a16:creationId xmlns="" xmlns:a16="http://schemas.microsoft.com/office/drawing/2014/main" id="{00000000-0008-0000-0700-000043030000}"/>
            </a:ext>
          </a:extLst>
        </xdr:cNvPr>
        <xdr:cNvSpPr txBox="1"/>
      </xdr:nvSpPr>
      <xdr:spPr>
        <a:xfrm>
          <a:off x="16683990" y="9977120"/>
          <a:ext cx="2425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 xmlns:a16="http://schemas.microsoft.com/office/drawing/2014/main" id="{00000000-0008-0000-0700-000044030000}"/>
            </a:ext>
          </a:extLst>
        </xdr:cNvPr>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 xmlns:a16="http://schemas.microsoft.com/office/drawing/2014/main" id="{00000000-0008-0000-0700-000045030000}"/>
            </a:ext>
          </a:extLst>
        </xdr:cNvPr>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 xmlns:a16="http://schemas.microsoft.com/office/drawing/2014/main" id="{00000000-0008-0000-0700-000046030000}"/>
            </a:ext>
          </a:extLst>
        </xdr:cNvPr>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Ｐゴシック"/>
              <a:ea typeface="ＭＳ Ｐゴシック"/>
              <a:cs typeface="+mn-cs"/>
            </a:rPr>
            <a:t>類似団体と比べると</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ほぼ平均あるいは低い水準となっている。</a:t>
          </a:r>
          <a:endParaRPr kumimoji="1" lang="en-US" altLang="ja-JP" sz="130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民生費は高齢化率の増加、障がい者自立支援事業所の増加等に伴い増加傾向にあるが、令和２年度は新型コロナウイルス感染症の影響により医療機関への受診控えによる生活保護費扶助費減少等が生じ前年度比で減となった。</a:t>
          </a:r>
          <a:endParaRPr kumimoji="1" lang="en-US" altLang="ja-JP" sz="130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土木費については、高見団地建替事業等（前年比 総額</a:t>
          </a:r>
          <a:r>
            <a:rPr kumimoji="1" lang="en-US" altLang="ja-JP" sz="1300">
              <a:solidFill>
                <a:schemeClr val="dk1"/>
              </a:solidFill>
              <a:effectLst/>
              <a:latin typeface="ＭＳ Ｐゴシック"/>
              <a:ea typeface="ＭＳ Ｐゴシック"/>
              <a:cs typeface="+mn-cs"/>
            </a:rPr>
            <a:t>+264,240</a:t>
          </a:r>
          <a:r>
            <a:rPr kumimoji="1" lang="ja-JP" altLang="en-US" sz="1300">
              <a:solidFill>
                <a:schemeClr val="dk1"/>
              </a:solidFill>
              <a:effectLst/>
              <a:latin typeface="ＭＳ Ｐゴシック"/>
              <a:ea typeface="ＭＳ Ｐゴシック"/>
              <a:cs typeface="+mn-cs"/>
            </a:rPr>
            <a:t>千円）により増となった。</a:t>
          </a:r>
          <a:endParaRPr kumimoji="1" lang="en-US" altLang="ja-JP" sz="1300">
            <a:solidFill>
              <a:schemeClr val="dk1"/>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Ｐゴシック"/>
              <a:ea typeface="ＭＳ Ｐゴシック"/>
              <a:cs typeface="+mn-cs"/>
            </a:rPr>
            <a:t>教育費については、新生涯学習センター建設事業完了等（前年比 総額▲592,955千円</a:t>
          </a:r>
          <a:r>
            <a:rPr kumimoji="1" lang="ja-JP" altLang="ja-JP" sz="11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等により減となった。</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老朽化した施設が喫緊の課題となっており、うきは市公共施設等総合管理計画及び個別計画に基づき、施設の建替え等は十分な検討を行った上で財政健全化に努める。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895985</xdr:colOff>
      <xdr:row>46</xdr:row>
      <xdr:rowOff>618490</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895985</xdr:colOff>
      <xdr:row>47</xdr:row>
      <xdr:rowOff>618490</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895985</xdr:colOff>
      <xdr:row>48</xdr:row>
      <xdr:rowOff>370840</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724535</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福岡県うきは市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実質収支額は継続的に黒字を確保しており、財政調整基金残高は適切な財源確保と歳出の精査により、近年取崩しを回避し増加傾向にある。令和２年度も決算剰余金の一部を積み立て</a:t>
          </a:r>
          <a:r>
            <a:rPr kumimoji="1" lang="en-US" altLang="ja-JP" sz="1400">
              <a:latin typeface="ＭＳ ゴシック"/>
              <a:ea typeface="ＭＳ ゴシック"/>
            </a:rPr>
            <a:t>(</a:t>
          </a:r>
          <a:r>
            <a:rPr kumimoji="1" lang="ja-JP" altLang="en-US" sz="1400">
              <a:latin typeface="ＭＳ ゴシック"/>
              <a:ea typeface="ＭＳ ゴシック"/>
            </a:rPr>
            <a:t>+203,012千円</a:t>
          </a:r>
          <a:r>
            <a:rPr kumimoji="1" lang="en-US" altLang="ja-JP" sz="1400">
              <a:latin typeface="ＭＳ ゴシック"/>
              <a:ea typeface="ＭＳ ゴシック"/>
            </a:rPr>
            <a:t>)</a:t>
          </a:r>
          <a:r>
            <a:rPr kumimoji="1" lang="ja-JP" altLang="en-US" sz="1400">
              <a:latin typeface="ＭＳ ゴシック"/>
              <a:ea typeface="ＭＳ ゴシック"/>
            </a:rPr>
            <a:t>、安易な取崩しは行わず最低水準の取り崩しに努めている。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172085</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1037590</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福岡県うきは市</a:t>
          </a:r>
        </a:p>
      </xdr:txBody>
    </xdr:sp>
    <xdr:clientData/>
  </xdr:twoCellAnchor>
  <xdr:twoCellAnchor editAs="oneCell">
    <xdr:from>
      <xdr:col>1</xdr:col>
      <xdr:colOff>0</xdr:colOff>
      <xdr:row>3</xdr:row>
      <xdr:rowOff>28575</xdr:rowOff>
    </xdr:from>
    <xdr:to>
      <xdr:col>4</xdr:col>
      <xdr:colOff>915035</xdr:colOff>
      <xdr:row>4</xdr:row>
      <xdr:rowOff>199390</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令和２年度は、一般会計の実質収支で約670百万円の黒字であり、他の特別会計でもすべて黒字を確保でき、全会計連結で約1,033百万円の黒字となった。今後とも健全な財政運営に努める。</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18" name="凡例9">
          <a:extLst>
            <a:ext uri="{FF2B5EF4-FFF2-40B4-BE49-F238E27FC236}">
              <a16:creationId xmlns="" xmlns:a16="http://schemas.microsoft.com/office/drawing/2014/main" id="{00000000-0008-0000-0900-000012000000}"/>
            </a:ext>
          </a:extLst>
        </xdr:cNvPr>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19" name="凡例10">
          <a:extLst>
            <a:ext uri="{FF2B5EF4-FFF2-40B4-BE49-F238E27FC236}">
              <a16:creationId xmlns="" xmlns:a16="http://schemas.microsoft.com/office/drawing/2014/main" id="{00000000-0008-0000-0900-000013000000}"/>
            </a:ext>
          </a:extLst>
        </xdr:cNvPr>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62" t="s">
        <v>129</v>
      </c>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362"/>
      <c r="BL1" s="362"/>
      <c r="BM1" s="362"/>
      <c r="BN1" s="362"/>
      <c r="BO1" s="362"/>
      <c r="BP1" s="362"/>
      <c r="BQ1" s="362"/>
      <c r="BR1" s="362"/>
      <c r="BS1" s="362"/>
      <c r="BT1" s="362"/>
      <c r="BU1" s="362"/>
      <c r="BV1" s="362"/>
      <c r="BW1" s="362"/>
      <c r="BX1" s="362"/>
      <c r="BY1" s="362"/>
      <c r="BZ1" s="362"/>
      <c r="CA1" s="362"/>
      <c r="CB1" s="362"/>
      <c r="CC1" s="362"/>
      <c r="CD1" s="362"/>
      <c r="CE1" s="362"/>
      <c r="CF1" s="362"/>
      <c r="CG1" s="362"/>
      <c r="CH1" s="362"/>
      <c r="CI1" s="362"/>
      <c r="CJ1" s="362"/>
      <c r="CK1" s="362"/>
      <c r="CL1" s="362"/>
      <c r="CM1" s="362"/>
      <c r="CN1" s="362"/>
      <c r="CO1" s="362"/>
      <c r="CP1" s="362"/>
      <c r="CQ1" s="362"/>
      <c r="CR1" s="362"/>
      <c r="CS1" s="362"/>
      <c r="CT1" s="362"/>
      <c r="CU1" s="362"/>
      <c r="CV1" s="362"/>
      <c r="CW1" s="362"/>
      <c r="CX1" s="362"/>
      <c r="CY1" s="362"/>
      <c r="CZ1" s="362"/>
      <c r="DA1" s="362"/>
      <c r="DB1" s="362"/>
      <c r="DC1" s="362"/>
      <c r="DD1" s="362"/>
      <c r="DE1" s="362"/>
      <c r="DF1" s="362"/>
      <c r="DG1" s="362"/>
      <c r="DH1" s="362"/>
      <c r="DI1" s="362"/>
      <c r="DJ1" s="2"/>
      <c r="DK1" s="2"/>
      <c r="DL1" s="2"/>
      <c r="DM1" s="2"/>
      <c r="DN1" s="2"/>
      <c r="DO1" s="2"/>
    </row>
    <row r="2" spans="1:119" ht="24">
      <c r="B2" s="3" t="s">
        <v>131</v>
      </c>
      <c r="C2" s="3"/>
      <c r="D2" s="12"/>
    </row>
    <row r="3" spans="1:119" ht="18.75" customHeight="1">
      <c r="A3" s="2"/>
      <c r="B3" s="513" t="s">
        <v>132</v>
      </c>
      <c r="C3" s="514"/>
      <c r="D3" s="514"/>
      <c r="E3" s="515"/>
      <c r="F3" s="515"/>
      <c r="G3" s="515"/>
      <c r="H3" s="515"/>
      <c r="I3" s="515"/>
      <c r="J3" s="515"/>
      <c r="K3" s="515"/>
      <c r="L3" s="515" t="s">
        <v>135</v>
      </c>
      <c r="M3" s="515"/>
      <c r="N3" s="515"/>
      <c r="O3" s="515"/>
      <c r="P3" s="515"/>
      <c r="Q3" s="515"/>
      <c r="R3" s="522"/>
      <c r="S3" s="522"/>
      <c r="T3" s="522"/>
      <c r="U3" s="522"/>
      <c r="V3" s="523"/>
      <c r="W3" s="366" t="s">
        <v>137</v>
      </c>
      <c r="X3" s="367"/>
      <c r="Y3" s="367"/>
      <c r="Z3" s="367"/>
      <c r="AA3" s="367"/>
      <c r="AB3" s="514"/>
      <c r="AC3" s="522" t="s">
        <v>138</v>
      </c>
      <c r="AD3" s="367"/>
      <c r="AE3" s="367"/>
      <c r="AF3" s="367"/>
      <c r="AG3" s="367"/>
      <c r="AH3" s="367"/>
      <c r="AI3" s="367"/>
      <c r="AJ3" s="367"/>
      <c r="AK3" s="367"/>
      <c r="AL3" s="368"/>
      <c r="AM3" s="366" t="s">
        <v>140</v>
      </c>
      <c r="AN3" s="367"/>
      <c r="AO3" s="367"/>
      <c r="AP3" s="367"/>
      <c r="AQ3" s="367"/>
      <c r="AR3" s="367"/>
      <c r="AS3" s="367"/>
      <c r="AT3" s="367"/>
      <c r="AU3" s="367"/>
      <c r="AV3" s="367"/>
      <c r="AW3" s="367"/>
      <c r="AX3" s="368"/>
      <c r="AY3" s="363" t="s">
        <v>5</v>
      </c>
      <c r="AZ3" s="364"/>
      <c r="BA3" s="364"/>
      <c r="BB3" s="364"/>
      <c r="BC3" s="364"/>
      <c r="BD3" s="364"/>
      <c r="BE3" s="364"/>
      <c r="BF3" s="364"/>
      <c r="BG3" s="364"/>
      <c r="BH3" s="364"/>
      <c r="BI3" s="364"/>
      <c r="BJ3" s="364"/>
      <c r="BK3" s="364"/>
      <c r="BL3" s="364"/>
      <c r="BM3" s="365"/>
      <c r="BN3" s="366" t="s">
        <v>108</v>
      </c>
      <c r="BO3" s="367"/>
      <c r="BP3" s="367"/>
      <c r="BQ3" s="367"/>
      <c r="BR3" s="367"/>
      <c r="BS3" s="367"/>
      <c r="BT3" s="367"/>
      <c r="BU3" s="368"/>
      <c r="BV3" s="366" t="s">
        <v>145</v>
      </c>
      <c r="BW3" s="367"/>
      <c r="BX3" s="367"/>
      <c r="BY3" s="367"/>
      <c r="BZ3" s="367"/>
      <c r="CA3" s="367"/>
      <c r="CB3" s="367"/>
      <c r="CC3" s="368"/>
      <c r="CD3" s="363" t="s">
        <v>5</v>
      </c>
      <c r="CE3" s="364"/>
      <c r="CF3" s="364"/>
      <c r="CG3" s="364"/>
      <c r="CH3" s="364"/>
      <c r="CI3" s="364"/>
      <c r="CJ3" s="364"/>
      <c r="CK3" s="364"/>
      <c r="CL3" s="364"/>
      <c r="CM3" s="364"/>
      <c r="CN3" s="364"/>
      <c r="CO3" s="364"/>
      <c r="CP3" s="364"/>
      <c r="CQ3" s="364"/>
      <c r="CR3" s="364"/>
      <c r="CS3" s="365"/>
      <c r="CT3" s="366" t="s">
        <v>146</v>
      </c>
      <c r="CU3" s="367"/>
      <c r="CV3" s="367"/>
      <c r="CW3" s="367"/>
      <c r="CX3" s="367"/>
      <c r="CY3" s="367"/>
      <c r="CZ3" s="367"/>
      <c r="DA3" s="368"/>
      <c r="DB3" s="366" t="s">
        <v>150</v>
      </c>
      <c r="DC3" s="367"/>
      <c r="DD3" s="367"/>
      <c r="DE3" s="367"/>
      <c r="DF3" s="367"/>
      <c r="DG3" s="367"/>
      <c r="DH3" s="367"/>
      <c r="DI3" s="368"/>
    </row>
    <row r="4" spans="1:119" ht="18.75" customHeight="1">
      <c r="A4" s="2"/>
      <c r="B4" s="516"/>
      <c r="C4" s="517"/>
      <c r="D4" s="517"/>
      <c r="E4" s="518"/>
      <c r="F4" s="518"/>
      <c r="G4" s="518"/>
      <c r="H4" s="518"/>
      <c r="I4" s="518"/>
      <c r="J4" s="518"/>
      <c r="K4" s="518"/>
      <c r="L4" s="518"/>
      <c r="M4" s="518"/>
      <c r="N4" s="518"/>
      <c r="O4" s="518"/>
      <c r="P4" s="518"/>
      <c r="Q4" s="518"/>
      <c r="R4" s="524"/>
      <c r="S4" s="524"/>
      <c r="T4" s="524"/>
      <c r="U4" s="524"/>
      <c r="V4" s="525"/>
      <c r="W4" s="528"/>
      <c r="X4" s="499"/>
      <c r="Y4" s="499"/>
      <c r="Z4" s="499"/>
      <c r="AA4" s="499"/>
      <c r="AB4" s="517"/>
      <c r="AC4" s="524"/>
      <c r="AD4" s="499"/>
      <c r="AE4" s="499"/>
      <c r="AF4" s="499"/>
      <c r="AG4" s="499"/>
      <c r="AH4" s="499"/>
      <c r="AI4" s="499"/>
      <c r="AJ4" s="499"/>
      <c r="AK4" s="499"/>
      <c r="AL4" s="531"/>
      <c r="AM4" s="529"/>
      <c r="AN4" s="530"/>
      <c r="AO4" s="530"/>
      <c r="AP4" s="530"/>
      <c r="AQ4" s="530"/>
      <c r="AR4" s="530"/>
      <c r="AS4" s="530"/>
      <c r="AT4" s="530"/>
      <c r="AU4" s="530"/>
      <c r="AV4" s="530"/>
      <c r="AW4" s="530"/>
      <c r="AX4" s="532"/>
      <c r="AY4" s="369" t="s">
        <v>152</v>
      </c>
      <c r="AZ4" s="370"/>
      <c r="BA4" s="370"/>
      <c r="BB4" s="370"/>
      <c r="BC4" s="370"/>
      <c r="BD4" s="370"/>
      <c r="BE4" s="370"/>
      <c r="BF4" s="370"/>
      <c r="BG4" s="370"/>
      <c r="BH4" s="370"/>
      <c r="BI4" s="370"/>
      <c r="BJ4" s="370"/>
      <c r="BK4" s="370"/>
      <c r="BL4" s="370"/>
      <c r="BM4" s="371"/>
      <c r="BN4" s="372">
        <v>19427564</v>
      </c>
      <c r="BO4" s="373"/>
      <c r="BP4" s="373"/>
      <c r="BQ4" s="373"/>
      <c r="BR4" s="373"/>
      <c r="BS4" s="373"/>
      <c r="BT4" s="373"/>
      <c r="BU4" s="374"/>
      <c r="BV4" s="372">
        <v>16813469</v>
      </c>
      <c r="BW4" s="373"/>
      <c r="BX4" s="373"/>
      <c r="BY4" s="373"/>
      <c r="BZ4" s="373"/>
      <c r="CA4" s="373"/>
      <c r="CB4" s="373"/>
      <c r="CC4" s="374"/>
      <c r="CD4" s="375" t="s">
        <v>154</v>
      </c>
      <c r="CE4" s="376"/>
      <c r="CF4" s="376"/>
      <c r="CG4" s="376"/>
      <c r="CH4" s="376"/>
      <c r="CI4" s="376"/>
      <c r="CJ4" s="376"/>
      <c r="CK4" s="376"/>
      <c r="CL4" s="376"/>
      <c r="CM4" s="376"/>
      <c r="CN4" s="376"/>
      <c r="CO4" s="376"/>
      <c r="CP4" s="376"/>
      <c r="CQ4" s="376"/>
      <c r="CR4" s="376"/>
      <c r="CS4" s="377"/>
      <c r="CT4" s="378">
        <v>7.9</v>
      </c>
      <c r="CU4" s="379"/>
      <c r="CV4" s="379"/>
      <c r="CW4" s="379"/>
      <c r="CX4" s="379"/>
      <c r="CY4" s="379"/>
      <c r="CZ4" s="379"/>
      <c r="DA4" s="380"/>
      <c r="DB4" s="378">
        <v>3.7</v>
      </c>
      <c r="DC4" s="379"/>
      <c r="DD4" s="379"/>
      <c r="DE4" s="379"/>
      <c r="DF4" s="379"/>
      <c r="DG4" s="379"/>
      <c r="DH4" s="379"/>
      <c r="DI4" s="380"/>
    </row>
    <row r="5" spans="1:119" ht="18.75" customHeight="1">
      <c r="A5" s="2"/>
      <c r="B5" s="519"/>
      <c r="C5" s="520"/>
      <c r="D5" s="520"/>
      <c r="E5" s="521"/>
      <c r="F5" s="521"/>
      <c r="G5" s="521"/>
      <c r="H5" s="521"/>
      <c r="I5" s="521"/>
      <c r="J5" s="521"/>
      <c r="K5" s="521"/>
      <c r="L5" s="521"/>
      <c r="M5" s="521"/>
      <c r="N5" s="521"/>
      <c r="O5" s="521"/>
      <c r="P5" s="521"/>
      <c r="Q5" s="521"/>
      <c r="R5" s="526"/>
      <c r="S5" s="526"/>
      <c r="T5" s="526"/>
      <c r="U5" s="526"/>
      <c r="V5" s="527"/>
      <c r="W5" s="529"/>
      <c r="X5" s="530"/>
      <c r="Y5" s="530"/>
      <c r="Z5" s="530"/>
      <c r="AA5" s="530"/>
      <c r="AB5" s="520"/>
      <c r="AC5" s="526"/>
      <c r="AD5" s="530"/>
      <c r="AE5" s="530"/>
      <c r="AF5" s="530"/>
      <c r="AG5" s="530"/>
      <c r="AH5" s="530"/>
      <c r="AI5" s="530"/>
      <c r="AJ5" s="530"/>
      <c r="AK5" s="530"/>
      <c r="AL5" s="532"/>
      <c r="AM5" s="381" t="s">
        <v>155</v>
      </c>
      <c r="AN5" s="382"/>
      <c r="AO5" s="382"/>
      <c r="AP5" s="382"/>
      <c r="AQ5" s="382"/>
      <c r="AR5" s="382"/>
      <c r="AS5" s="382"/>
      <c r="AT5" s="383"/>
      <c r="AU5" s="384" t="s">
        <v>59</v>
      </c>
      <c r="AV5" s="385"/>
      <c r="AW5" s="385"/>
      <c r="AX5" s="385"/>
      <c r="AY5" s="386" t="s">
        <v>141</v>
      </c>
      <c r="AZ5" s="387"/>
      <c r="BA5" s="387"/>
      <c r="BB5" s="387"/>
      <c r="BC5" s="387"/>
      <c r="BD5" s="387"/>
      <c r="BE5" s="387"/>
      <c r="BF5" s="387"/>
      <c r="BG5" s="387"/>
      <c r="BH5" s="387"/>
      <c r="BI5" s="387"/>
      <c r="BJ5" s="387"/>
      <c r="BK5" s="387"/>
      <c r="BL5" s="387"/>
      <c r="BM5" s="388"/>
      <c r="BN5" s="389">
        <v>18613203</v>
      </c>
      <c r="BO5" s="390"/>
      <c r="BP5" s="390"/>
      <c r="BQ5" s="390"/>
      <c r="BR5" s="390"/>
      <c r="BS5" s="390"/>
      <c r="BT5" s="390"/>
      <c r="BU5" s="391"/>
      <c r="BV5" s="389">
        <v>16425475</v>
      </c>
      <c r="BW5" s="390"/>
      <c r="BX5" s="390"/>
      <c r="BY5" s="390"/>
      <c r="BZ5" s="390"/>
      <c r="CA5" s="390"/>
      <c r="CB5" s="390"/>
      <c r="CC5" s="391"/>
      <c r="CD5" s="392" t="s">
        <v>157</v>
      </c>
      <c r="CE5" s="393"/>
      <c r="CF5" s="393"/>
      <c r="CG5" s="393"/>
      <c r="CH5" s="393"/>
      <c r="CI5" s="393"/>
      <c r="CJ5" s="393"/>
      <c r="CK5" s="393"/>
      <c r="CL5" s="393"/>
      <c r="CM5" s="393"/>
      <c r="CN5" s="393"/>
      <c r="CO5" s="393"/>
      <c r="CP5" s="393"/>
      <c r="CQ5" s="393"/>
      <c r="CR5" s="393"/>
      <c r="CS5" s="394"/>
      <c r="CT5" s="395">
        <v>88.5</v>
      </c>
      <c r="CU5" s="396"/>
      <c r="CV5" s="396"/>
      <c r="CW5" s="396"/>
      <c r="CX5" s="396"/>
      <c r="CY5" s="396"/>
      <c r="CZ5" s="396"/>
      <c r="DA5" s="397"/>
      <c r="DB5" s="395">
        <v>91.7</v>
      </c>
      <c r="DC5" s="396"/>
      <c r="DD5" s="396"/>
      <c r="DE5" s="396"/>
      <c r="DF5" s="396"/>
      <c r="DG5" s="396"/>
      <c r="DH5" s="396"/>
      <c r="DI5" s="397"/>
    </row>
    <row r="6" spans="1:119" ht="18.75" customHeight="1">
      <c r="A6" s="2"/>
      <c r="B6" s="533" t="s">
        <v>158</v>
      </c>
      <c r="C6" s="534"/>
      <c r="D6" s="534"/>
      <c r="E6" s="535"/>
      <c r="F6" s="535"/>
      <c r="G6" s="535"/>
      <c r="H6" s="535"/>
      <c r="I6" s="535"/>
      <c r="J6" s="535"/>
      <c r="K6" s="535"/>
      <c r="L6" s="535" t="s">
        <v>162</v>
      </c>
      <c r="M6" s="535"/>
      <c r="N6" s="535"/>
      <c r="O6" s="535"/>
      <c r="P6" s="535"/>
      <c r="Q6" s="535"/>
      <c r="R6" s="539"/>
      <c r="S6" s="539"/>
      <c r="T6" s="539"/>
      <c r="U6" s="539"/>
      <c r="V6" s="540"/>
      <c r="W6" s="543" t="s">
        <v>165</v>
      </c>
      <c r="X6" s="544"/>
      <c r="Y6" s="544"/>
      <c r="Z6" s="544"/>
      <c r="AA6" s="544"/>
      <c r="AB6" s="534"/>
      <c r="AC6" s="547" t="s">
        <v>166</v>
      </c>
      <c r="AD6" s="548"/>
      <c r="AE6" s="548"/>
      <c r="AF6" s="548"/>
      <c r="AG6" s="548"/>
      <c r="AH6" s="548"/>
      <c r="AI6" s="548"/>
      <c r="AJ6" s="548"/>
      <c r="AK6" s="548"/>
      <c r="AL6" s="549"/>
      <c r="AM6" s="381" t="s">
        <v>68</v>
      </c>
      <c r="AN6" s="382"/>
      <c r="AO6" s="382"/>
      <c r="AP6" s="382"/>
      <c r="AQ6" s="382"/>
      <c r="AR6" s="382"/>
      <c r="AS6" s="382"/>
      <c r="AT6" s="383"/>
      <c r="AU6" s="384" t="s">
        <v>59</v>
      </c>
      <c r="AV6" s="385"/>
      <c r="AW6" s="385"/>
      <c r="AX6" s="385"/>
      <c r="AY6" s="386" t="s">
        <v>171</v>
      </c>
      <c r="AZ6" s="387"/>
      <c r="BA6" s="387"/>
      <c r="BB6" s="387"/>
      <c r="BC6" s="387"/>
      <c r="BD6" s="387"/>
      <c r="BE6" s="387"/>
      <c r="BF6" s="387"/>
      <c r="BG6" s="387"/>
      <c r="BH6" s="387"/>
      <c r="BI6" s="387"/>
      <c r="BJ6" s="387"/>
      <c r="BK6" s="387"/>
      <c r="BL6" s="387"/>
      <c r="BM6" s="388"/>
      <c r="BN6" s="389">
        <v>814361</v>
      </c>
      <c r="BO6" s="390"/>
      <c r="BP6" s="390"/>
      <c r="BQ6" s="390"/>
      <c r="BR6" s="390"/>
      <c r="BS6" s="390"/>
      <c r="BT6" s="390"/>
      <c r="BU6" s="391"/>
      <c r="BV6" s="389">
        <v>387994</v>
      </c>
      <c r="BW6" s="390"/>
      <c r="BX6" s="390"/>
      <c r="BY6" s="390"/>
      <c r="BZ6" s="390"/>
      <c r="CA6" s="390"/>
      <c r="CB6" s="390"/>
      <c r="CC6" s="391"/>
      <c r="CD6" s="392" t="s">
        <v>172</v>
      </c>
      <c r="CE6" s="393"/>
      <c r="CF6" s="393"/>
      <c r="CG6" s="393"/>
      <c r="CH6" s="393"/>
      <c r="CI6" s="393"/>
      <c r="CJ6" s="393"/>
      <c r="CK6" s="393"/>
      <c r="CL6" s="393"/>
      <c r="CM6" s="393"/>
      <c r="CN6" s="393"/>
      <c r="CO6" s="393"/>
      <c r="CP6" s="393"/>
      <c r="CQ6" s="393"/>
      <c r="CR6" s="393"/>
      <c r="CS6" s="394"/>
      <c r="CT6" s="398">
        <v>91.7</v>
      </c>
      <c r="CU6" s="399"/>
      <c r="CV6" s="399"/>
      <c r="CW6" s="399"/>
      <c r="CX6" s="399"/>
      <c r="CY6" s="399"/>
      <c r="CZ6" s="399"/>
      <c r="DA6" s="400"/>
      <c r="DB6" s="398">
        <v>95</v>
      </c>
      <c r="DC6" s="399"/>
      <c r="DD6" s="399"/>
      <c r="DE6" s="399"/>
      <c r="DF6" s="399"/>
      <c r="DG6" s="399"/>
      <c r="DH6" s="399"/>
      <c r="DI6" s="400"/>
    </row>
    <row r="7" spans="1:119" ht="18.75" customHeight="1">
      <c r="A7" s="2"/>
      <c r="B7" s="516"/>
      <c r="C7" s="517"/>
      <c r="D7" s="517"/>
      <c r="E7" s="518"/>
      <c r="F7" s="518"/>
      <c r="G7" s="518"/>
      <c r="H7" s="518"/>
      <c r="I7" s="518"/>
      <c r="J7" s="518"/>
      <c r="K7" s="518"/>
      <c r="L7" s="518"/>
      <c r="M7" s="518"/>
      <c r="N7" s="518"/>
      <c r="O7" s="518"/>
      <c r="P7" s="518"/>
      <c r="Q7" s="518"/>
      <c r="R7" s="524"/>
      <c r="S7" s="524"/>
      <c r="T7" s="524"/>
      <c r="U7" s="524"/>
      <c r="V7" s="525"/>
      <c r="W7" s="528"/>
      <c r="X7" s="499"/>
      <c r="Y7" s="499"/>
      <c r="Z7" s="499"/>
      <c r="AA7" s="499"/>
      <c r="AB7" s="517"/>
      <c r="AC7" s="550"/>
      <c r="AD7" s="498"/>
      <c r="AE7" s="498"/>
      <c r="AF7" s="498"/>
      <c r="AG7" s="498"/>
      <c r="AH7" s="498"/>
      <c r="AI7" s="498"/>
      <c r="AJ7" s="498"/>
      <c r="AK7" s="498"/>
      <c r="AL7" s="551"/>
      <c r="AM7" s="381" t="s">
        <v>173</v>
      </c>
      <c r="AN7" s="382"/>
      <c r="AO7" s="382"/>
      <c r="AP7" s="382"/>
      <c r="AQ7" s="382"/>
      <c r="AR7" s="382"/>
      <c r="AS7" s="382"/>
      <c r="AT7" s="383"/>
      <c r="AU7" s="384" t="s">
        <v>59</v>
      </c>
      <c r="AV7" s="385"/>
      <c r="AW7" s="385"/>
      <c r="AX7" s="385"/>
      <c r="AY7" s="386" t="s">
        <v>174</v>
      </c>
      <c r="AZ7" s="387"/>
      <c r="BA7" s="387"/>
      <c r="BB7" s="387"/>
      <c r="BC7" s="387"/>
      <c r="BD7" s="387"/>
      <c r="BE7" s="387"/>
      <c r="BF7" s="387"/>
      <c r="BG7" s="387"/>
      <c r="BH7" s="387"/>
      <c r="BI7" s="387"/>
      <c r="BJ7" s="387"/>
      <c r="BK7" s="387"/>
      <c r="BL7" s="387"/>
      <c r="BM7" s="388"/>
      <c r="BN7" s="389">
        <v>123896</v>
      </c>
      <c r="BO7" s="390"/>
      <c r="BP7" s="390"/>
      <c r="BQ7" s="390"/>
      <c r="BR7" s="390"/>
      <c r="BS7" s="390"/>
      <c r="BT7" s="390"/>
      <c r="BU7" s="391"/>
      <c r="BV7" s="389">
        <v>73717</v>
      </c>
      <c r="BW7" s="390"/>
      <c r="BX7" s="390"/>
      <c r="BY7" s="390"/>
      <c r="BZ7" s="390"/>
      <c r="CA7" s="390"/>
      <c r="CB7" s="390"/>
      <c r="CC7" s="391"/>
      <c r="CD7" s="392" t="s">
        <v>175</v>
      </c>
      <c r="CE7" s="393"/>
      <c r="CF7" s="393"/>
      <c r="CG7" s="393"/>
      <c r="CH7" s="393"/>
      <c r="CI7" s="393"/>
      <c r="CJ7" s="393"/>
      <c r="CK7" s="393"/>
      <c r="CL7" s="393"/>
      <c r="CM7" s="393"/>
      <c r="CN7" s="393"/>
      <c r="CO7" s="393"/>
      <c r="CP7" s="393"/>
      <c r="CQ7" s="393"/>
      <c r="CR7" s="393"/>
      <c r="CS7" s="394"/>
      <c r="CT7" s="389">
        <v>8780627</v>
      </c>
      <c r="CU7" s="390"/>
      <c r="CV7" s="390"/>
      <c r="CW7" s="390"/>
      <c r="CX7" s="390"/>
      <c r="CY7" s="390"/>
      <c r="CZ7" s="390"/>
      <c r="DA7" s="391"/>
      <c r="DB7" s="389">
        <v>8515069</v>
      </c>
      <c r="DC7" s="390"/>
      <c r="DD7" s="390"/>
      <c r="DE7" s="390"/>
      <c r="DF7" s="390"/>
      <c r="DG7" s="390"/>
      <c r="DH7" s="390"/>
      <c r="DI7" s="391"/>
    </row>
    <row r="8" spans="1:119" ht="18.75" customHeight="1">
      <c r="A8" s="2"/>
      <c r="B8" s="536"/>
      <c r="C8" s="537"/>
      <c r="D8" s="537"/>
      <c r="E8" s="538"/>
      <c r="F8" s="538"/>
      <c r="G8" s="538"/>
      <c r="H8" s="538"/>
      <c r="I8" s="538"/>
      <c r="J8" s="538"/>
      <c r="K8" s="538"/>
      <c r="L8" s="538"/>
      <c r="M8" s="538"/>
      <c r="N8" s="538"/>
      <c r="O8" s="538"/>
      <c r="P8" s="538"/>
      <c r="Q8" s="538"/>
      <c r="R8" s="541"/>
      <c r="S8" s="541"/>
      <c r="T8" s="541"/>
      <c r="U8" s="541"/>
      <c r="V8" s="542"/>
      <c r="W8" s="545"/>
      <c r="X8" s="546"/>
      <c r="Y8" s="546"/>
      <c r="Z8" s="546"/>
      <c r="AA8" s="546"/>
      <c r="AB8" s="537"/>
      <c r="AC8" s="552"/>
      <c r="AD8" s="553"/>
      <c r="AE8" s="553"/>
      <c r="AF8" s="553"/>
      <c r="AG8" s="553"/>
      <c r="AH8" s="553"/>
      <c r="AI8" s="553"/>
      <c r="AJ8" s="553"/>
      <c r="AK8" s="553"/>
      <c r="AL8" s="554"/>
      <c r="AM8" s="381" t="s">
        <v>176</v>
      </c>
      <c r="AN8" s="382"/>
      <c r="AO8" s="382"/>
      <c r="AP8" s="382"/>
      <c r="AQ8" s="382"/>
      <c r="AR8" s="382"/>
      <c r="AS8" s="382"/>
      <c r="AT8" s="383"/>
      <c r="AU8" s="384" t="s">
        <v>59</v>
      </c>
      <c r="AV8" s="385"/>
      <c r="AW8" s="385"/>
      <c r="AX8" s="385"/>
      <c r="AY8" s="386" t="s">
        <v>179</v>
      </c>
      <c r="AZ8" s="387"/>
      <c r="BA8" s="387"/>
      <c r="BB8" s="387"/>
      <c r="BC8" s="387"/>
      <c r="BD8" s="387"/>
      <c r="BE8" s="387"/>
      <c r="BF8" s="387"/>
      <c r="BG8" s="387"/>
      <c r="BH8" s="387"/>
      <c r="BI8" s="387"/>
      <c r="BJ8" s="387"/>
      <c r="BK8" s="387"/>
      <c r="BL8" s="387"/>
      <c r="BM8" s="388"/>
      <c r="BN8" s="389">
        <v>690465</v>
      </c>
      <c r="BO8" s="390"/>
      <c r="BP8" s="390"/>
      <c r="BQ8" s="390"/>
      <c r="BR8" s="390"/>
      <c r="BS8" s="390"/>
      <c r="BT8" s="390"/>
      <c r="BU8" s="391"/>
      <c r="BV8" s="389">
        <v>314277</v>
      </c>
      <c r="BW8" s="390"/>
      <c r="BX8" s="390"/>
      <c r="BY8" s="390"/>
      <c r="BZ8" s="390"/>
      <c r="CA8" s="390"/>
      <c r="CB8" s="390"/>
      <c r="CC8" s="391"/>
      <c r="CD8" s="392" t="s">
        <v>180</v>
      </c>
      <c r="CE8" s="393"/>
      <c r="CF8" s="393"/>
      <c r="CG8" s="393"/>
      <c r="CH8" s="393"/>
      <c r="CI8" s="393"/>
      <c r="CJ8" s="393"/>
      <c r="CK8" s="393"/>
      <c r="CL8" s="393"/>
      <c r="CM8" s="393"/>
      <c r="CN8" s="393"/>
      <c r="CO8" s="393"/>
      <c r="CP8" s="393"/>
      <c r="CQ8" s="393"/>
      <c r="CR8" s="393"/>
      <c r="CS8" s="394"/>
      <c r="CT8" s="401">
        <v>0.39</v>
      </c>
      <c r="CU8" s="402"/>
      <c r="CV8" s="402"/>
      <c r="CW8" s="402"/>
      <c r="CX8" s="402"/>
      <c r="CY8" s="402"/>
      <c r="CZ8" s="402"/>
      <c r="DA8" s="403"/>
      <c r="DB8" s="401">
        <v>0.38</v>
      </c>
      <c r="DC8" s="402"/>
      <c r="DD8" s="402"/>
      <c r="DE8" s="402"/>
      <c r="DF8" s="402"/>
      <c r="DG8" s="402"/>
      <c r="DH8" s="402"/>
      <c r="DI8" s="403"/>
    </row>
    <row r="9" spans="1:119" ht="18.75" customHeight="1">
      <c r="A9" s="2"/>
      <c r="B9" s="363" t="s">
        <v>19</v>
      </c>
      <c r="C9" s="364"/>
      <c r="D9" s="364"/>
      <c r="E9" s="364"/>
      <c r="F9" s="364"/>
      <c r="G9" s="364"/>
      <c r="H9" s="364"/>
      <c r="I9" s="364"/>
      <c r="J9" s="364"/>
      <c r="K9" s="461"/>
      <c r="L9" s="414" t="s">
        <v>12</v>
      </c>
      <c r="M9" s="415"/>
      <c r="N9" s="415"/>
      <c r="O9" s="415"/>
      <c r="P9" s="415"/>
      <c r="Q9" s="416"/>
      <c r="R9" s="417">
        <v>27981</v>
      </c>
      <c r="S9" s="418"/>
      <c r="T9" s="418"/>
      <c r="U9" s="418"/>
      <c r="V9" s="419"/>
      <c r="W9" s="366" t="s">
        <v>182</v>
      </c>
      <c r="X9" s="367"/>
      <c r="Y9" s="367"/>
      <c r="Z9" s="367"/>
      <c r="AA9" s="367"/>
      <c r="AB9" s="367"/>
      <c r="AC9" s="367"/>
      <c r="AD9" s="367"/>
      <c r="AE9" s="367"/>
      <c r="AF9" s="367"/>
      <c r="AG9" s="367"/>
      <c r="AH9" s="367"/>
      <c r="AI9" s="367"/>
      <c r="AJ9" s="367"/>
      <c r="AK9" s="367"/>
      <c r="AL9" s="368"/>
      <c r="AM9" s="381" t="s">
        <v>183</v>
      </c>
      <c r="AN9" s="382"/>
      <c r="AO9" s="382"/>
      <c r="AP9" s="382"/>
      <c r="AQ9" s="382"/>
      <c r="AR9" s="382"/>
      <c r="AS9" s="382"/>
      <c r="AT9" s="383"/>
      <c r="AU9" s="384" t="s">
        <v>59</v>
      </c>
      <c r="AV9" s="385"/>
      <c r="AW9" s="385"/>
      <c r="AX9" s="385"/>
      <c r="AY9" s="386" t="s">
        <v>60</v>
      </c>
      <c r="AZ9" s="387"/>
      <c r="BA9" s="387"/>
      <c r="BB9" s="387"/>
      <c r="BC9" s="387"/>
      <c r="BD9" s="387"/>
      <c r="BE9" s="387"/>
      <c r="BF9" s="387"/>
      <c r="BG9" s="387"/>
      <c r="BH9" s="387"/>
      <c r="BI9" s="387"/>
      <c r="BJ9" s="387"/>
      <c r="BK9" s="387"/>
      <c r="BL9" s="387"/>
      <c r="BM9" s="388"/>
      <c r="BN9" s="389">
        <v>376188</v>
      </c>
      <c r="BO9" s="390"/>
      <c r="BP9" s="390"/>
      <c r="BQ9" s="390"/>
      <c r="BR9" s="390"/>
      <c r="BS9" s="390"/>
      <c r="BT9" s="390"/>
      <c r="BU9" s="391"/>
      <c r="BV9" s="389">
        <v>138890</v>
      </c>
      <c r="BW9" s="390"/>
      <c r="BX9" s="390"/>
      <c r="BY9" s="390"/>
      <c r="BZ9" s="390"/>
      <c r="CA9" s="390"/>
      <c r="CB9" s="390"/>
      <c r="CC9" s="391"/>
      <c r="CD9" s="392" t="s">
        <v>57</v>
      </c>
      <c r="CE9" s="393"/>
      <c r="CF9" s="393"/>
      <c r="CG9" s="393"/>
      <c r="CH9" s="393"/>
      <c r="CI9" s="393"/>
      <c r="CJ9" s="393"/>
      <c r="CK9" s="393"/>
      <c r="CL9" s="393"/>
      <c r="CM9" s="393"/>
      <c r="CN9" s="393"/>
      <c r="CO9" s="393"/>
      <c r="CP9" s="393"/>
      <c r="CQ9" s="393"/>
      <c r="CR9" s="393"/>
      <c r="CS9" s="394"/>
      <c r="CT9" s="395">
        <v>12.3</v>
      </c>
      <c r="CU9" s="396"/>
      <c r="CV9" s="396"/>
      <c r="CW9" s="396"/>
      <c r="CX9" s="396"/>
      <c r="CY9" s="396"/>
      <c r="CZ9" s="396"/>
      <c r="DA9" s="397"/>
      <c r="DB9" s="395">
        <v>14.7</v>
      </c>
      <c r="DC9" s="396"/>
      <c r="DD9" s="396"/>
      <c r="DE9" s="396"/>
      <c r="DF9" s="396"/>
      <c r="DG9" s="396"/>
      <c r="DH9" s="396"/>
      <c r="DI9" s="397"/>
    </row>
    <row r="10" spans="1:119" ht="18.75" customHeight="1">
      <c r="A10" s="2"/>
      <c r="B10" s="363"/>
      <c r="C10" s="364"/>
      <c r="D10" s="364"/>
      <c r="E10" s="364"/>
      <c r="F10" s="364"/>
      <c r="G10" s="364"/>
      <c r="H10" s="364"/>
      <c r="I10" s="364"/>
      <c r="J10" s="364"/>
      <c r="K10" s="461"/>
      <c r="L10" s="404" t="s">
        <v>186</v>
      </c>
      <c r="M10" s="382"/>
      <c r="N10" s="382"/>
      <c r="O10" s="382"/>
      <c r="P10" s="382"/>
      <c r="Q10" s="383"/>
      <c r="R10" s="405">
        <v>29509</v>
      </c>
      <c r="S10" s="406"/>
      <c r="T10" s="406"/>
      <c r="U10" s="406"/>
      <c r="V10" s="407"/>
      <c r="W10" s="528"/>
      <c r="X10" s="499"/>
      <c r="Y10" s="499"/>
      <c r="Z10" s="499"/>
      <c r="AA10" s="499"/>
      <c r="AB10" s="499"/>
      <c r="AC10" s="499"/>
      <c r="AD10" s="499"/>
      <c r="AE10" s="499"/>
      <c r="AF10" s="499"/>
      <c r="AG10" s="499"/>
      <c r="AH10" s="499"/>
      <c r="AI10" s="499"/>
      <c r="AJ10" s="499"/>
      <c r="AK10" s="499"/>
      <c r="AL10" s="531"/>
      <c r="AM10" s="381" t="s">
        <v>187</v>
      </c>
      <c r="AN10" s="382"/>
      <c r="AO10" s="382"/>
      <c r="AP10" s="382"/>
      <c r="AQ10" s="382"/>
      <c r="AR10" s="382"/>
      <c r="AS10" s="382"/>
      <c r="AT10" s="383"/>
      <c r="AU10" s="384" t="s">
        <v>59</v>
      </c>
      <c r="AV10" s="385"/>
      <c r="AW10" s="385"/>
      <c r="AX10" s="385"/>
      <c r="AY10" s="386" t="s">
        <v>189</v>
      </c>
      <c r="AZ10" s="387"/>
      <c r="BA10" s="387"/>
      <c r="BB10" s="387"/>
      <c r="BC10" s="387"/>
      <c r="BD10" s="387"/>
      <c r="BE10" s="387"/>
      <c r="BF10" s="387"/>
      <c r="BG10" s="387"/>
      <c r="BH10" s="387"/>
      <c r="BI10" s="387"/>
      <c r="BJ10" s="387"/>
      <c r="BK10" s="387"/>
      <c r="BL10" s="387"/>
      <c r="BM10" s="388"/>
      <c r="BN10" s="389">
        <v>203012</v>
      </c>
      <c r="BO10" s="390"/>
      <c r="BP10" s="390"/>
      <c r="BQ10" s="390"/>
      <c r="BR10" s="390"/>
      <c r="BS10" s="390"/>
      <c r="BT10" s="390"/>
      <c r="BU10" s="391"/>
      <c r="BV10" s="389">
        <v>164332</v>
      </c>
      <c r="BW10" s="390"/>
      <c r="BX10" s="390"/>
      <c r="BY10" s="390"/>
      <c r="BZ10" s="390"/>
      <c r="CA10" s="390"/>
      <c r="CB10" s="390"/>
      <c r="CC10" s="391"/>
      <c r="CD10" s="25" t="s">
        <v>190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63"/>
      <c r="C11" s="364"/>
      <c r="D11" s="364"/>
      <c r="E11" s="364"/>
      <c r="F11" s="364"/>
      <c r="G11" s="364"/>
      <c r="H11" s="364"/>
      <c r="I11" s="364"/>
      <c r="J11" s="364"/>
      <c r="K11" s="461"/>
      <c r="L11" s="408" t="s">
        <v>193</v>
      </c>
      <c r="M11" s="409"/>
      <c r="N11" s="409"/>
      <c r="O11" s="409"/>
      <c r="P11" s="409"/>
      <c r="Q11" s="410"/>
      <c r="R11" s="411" t="s">
        <v>194</v>
      </c>
      <c r="S11" s="412"/>
      <c r="T11" s="412"/>
      <c r="U11" s="412"/>
      <c r="V11" s="413"/>
      <c r="W11" s="528"/>
      <c r="X11" s="499"/>
      <c r="Y11" s="499"/>
      <c r="Z11" s="499"/>
      <c r="AA11" s="499"/>
      <c r="AB11" s="499"/>
      <c r="AC11" s="499"/>
      <c r="AD11" s="499"/>
      <c r="AE11" s="499"/>
      <c r="AF11" s="499"/>
      <c r="AG11" s="499"/>
      <c r="AH11" s="499"/>
      <c r="AI11" s="499"/>
      <c r="AJ11" s="499"/>
      <c r="AK11" s="499"/>
      <c r="AL11" s="531"/>
      <c r="AM11" s="381" t="s">
        <v>196</v>
      </c>
      <c r="AN11" s="382"/>
      <c r="AO11" s="382"/>
      <c r="AP11" s="382"/>
      <c r="AQ11" s="382"/>
      <c r="AR11" s="382"/>
      <c r="AS11" s="382"/>
      <c r="AT11" s="383"/>
      <c r="AU11" s="384" t="s">
        <v>198</v>
      </c>
      <c r="AV11" s="385"/>
      <c r="AW11" s="385"/>
      <c r="AX11" s="385"/>
      <c r="AY11" s="386" t="s">
        <v>199</v>
      </c>
      <c r="AZ11" s="387"/>
      <c r="BA11" s="387"/>
      <c r="BB11" s="387"/>
      <c r="BC11" s="387"/>
      <c r="BD11" s="387"/>
      <c r="BE11" s="387"/>
      <c r="BF11" s="387"/>
      <c r="BG11" s="387"/>
      <c r="BH11" s="387"/>
      <c r="BI11" s="387"/>
      <c r="BJ11" s="387"/>
      <c r="BK11" s="387"/>
      <c r="BL11" s="387"/>
      <c r="BM11" s="388"/>
      <c r="BN11" s="389">
        <v>0</v>
      </c>
      <c r="BO11" s="390"/>
      <c r="BP11" s="390"/>
      <c r="BQ11" s="390"/>
      <c r="BR11" s="390"/>
      <c r="BS11" s="390"/>
      <c r="BT11" s="390"/>
      <c r="BU11" s="391"/>
      <c r="BV11" s="389">
        <v>212248</v>
      </c>
      <c r="BW11" s="390"/>
      <c r="BX11" s="390"/>
      <c r="BY11" s="390"/>
      <c r="BZ11" s="390"/>
      <c r="CA11" s="390"/>
      <c r="CB11" s="390"/>
      <c r="CC11" s="391"/>
      <c r="CD11" s="392" t="s">
        <v>202</v>
      </c>
      <c r="CE11" s="393"/>
      <c r="CF11" s="393"/>
      <c r="CG11" s="393"/>
      <c r="CH11" s="393"/>
      <c r="CI11" s="393"/>
      <c r="CJ11" s="393"/>
      <c r="CK11" s="393"/>
      <c r="CL11" s="393"/>
      <c r="CM11" s="393"/>
      <c r="CN11" s="393"/>
      <c r="CO11" s="393"/>
      <c r="CP11" s="393"/>
      <c r="CQ11" s="393"/>
      <c r="CR11" s="393"/>
      <c r="CS11" s="394"/>
      <c r="CT11" s="401" t="s">
        <v>203</v>
      </c>
      <c r="CU11" s="402"/>
      <c r="CV11" s="402"/>
      <c r="CW11" s="402"/>
      <c r="CX11" s="402"/>
      <c r="CY11" s="402"/>
      <c r="CZ11" s="402"/>
      <c r="DA11" s="403"/>
      <c r="DB11" s="401" t="s">
        <v>203</v>
      </c>
      <c r="DC11" s="402"/>
      <c r="DD11" s="402"/>
      <c r="DE11" s="402"/>
      <c r="DF11" s="402"/>
      <c r="DG11" s="402"/>
      <c r="DH11" s="402"/>
      <c r="DI11" s="403"/>
    </row>
    <row r="12" spans="1:119" ht="18.75" customHeight="1">
      <c r="A12" s="2"/>
      <c r="B12" s="555" t="s">
        <v>205</v>
      </c>
      <c r="C12" s="556"/>
      <c r="D12" s="556"/>
      <c r="E12" s="556"/>
      <c r="F12" s="556"/>
      <c r="G12" s="556"/>
      <c r="H12" s="556"/>
      <c r="I12" s="556"/>
      <c r="J12" s="556"/>
      <c r="K12" s="557"/>
      <c r="L12" s="427" t="s">
        <v>206</v>
      </c>
      <c r="M12" s="428"/>
      <c r="N12" s="428"/>
      <c r="O12" s="428"/>
      <c r="P12" s="428"/>
      <c r="Q12" s="429"/>
      <c r="R12" s="430">
        <v>28916</v>
      </c>
      <c r="S12" s="431"/>
      <c r="T12" s="431"/>
      <c r="U12" s="431"/>
      <c r="V12" s="432"/>
      <c r="W12" s="433" t="s">
        <v>5</v>
      </c>
      <c r="X12" s="385"/>
      <c r="Y12" s="385"/>
      <c r="Z12" s="385"/>
      <c r="AA12" s="385"/>
      <c r="AB12" s="434"/>
      <c r="AC12" s="435" t="s">
        <v>208</v>
      </c>
      <c r="AD12" s="436"/>
      <c r="AE12" s="436"/>
      <c r="AF12" s="436"/>
      <c r="AG12" s="437"/>
      <c r="AH12" s="435" t="s">
        <v>210</v>
      </c>
      <c r="AI12" s="436"/>
      <c r="AJ12" s="436"/>
      <c r="AK12" s="436"/>
      <c r="AL12" s="438"/>
      <c r="AM12" s="381" t="s">
        <v>212</v>
      </c>
      <c r="AN12" s="382"/>
      <c r="AO12" s="382"/>
      <c r="AP12" s="382"/>
      <c r="AQ12" s="382"/>
      <c r="AR12" s="382"/>
      <c r="AS12" s="382"/>
      <c r="AT12" s="383"/>
      <c r="AU12" s="384" t="s">
        <v>59</v>
      </c>
      <c r="AV12" s="385"/>
      <c r="AW12" s="385"/>
      <c r="AX12" s="385"/>
      <c r="AY12" s="386" t="s">
        <v>215</v>
      </c>
      <c r="AZ12" s="387"/>
      <c r="BA12" s="387"/>
      <c r="BB12" s="387"/>
      <c r="BC12" s="387"/>
      <c r="BD12" s="387"/>
      <c r="BE12" s="387"/>
      <c r="BF12" s="387"/>
      <c r="BG12" s="387"/>
      <c r="BH12" s="387"/>
      <c r="BI12" s="387"/>
      <c r="BJ12" s="387"/>
      <c r="BK12" s="387"/>
      <c r="BL12" s="387"/>
      <c r="BM12" s="388"/>
      <c r="BN12" s="389">
        <v>10689</v>
      </c>
      <c r="BO12" s="390"/>
      <c r="BP12" s="390"/>
      <c r="BQ12" s="390"/>
      <c r="BR12" s="390"/>
      <c r="BS12" s="390"/>
      <c r="BT12" s="390"/>
      <c r="BU12" s="391"/>
      <c r="BV12" s="389">
        <v>980</v>
      </c>
      <c r="BW12" s="390"/>
      <c r="BX12" s="390"/>
      <c r="BY12" s="390"/>
      <c r="BZ12" s="390"/>
      <c r="CA12" s="390"/>
      <c r="CB12" s="390"/>
      <c r="CC12" s="391"/>
      <c r="CD12" s="392" t="s">
        <v>216</v>
      </c>
      <c r="CE12" s="393"/>
      <c r="CF12" s="393"/>
      <c r="CG12" s="393"/>
      <c r="CH12" s="393"/>
      <c r="CI12" s="393"/>
      <c r="CJ12" s="393"/>
      <c r="CK12" s="393"/>
      <c r="CL12" s="393"/>
      <c r="CM12" s="393"/>
      <c r="CN12" s="393"/>
      <c r="CO12" s="393"/>
      <c r="CP12" s="393"/>
      <c r="CQ12" s="393"/>
      <c r="CR12" s="393"/>
      <c r="CS12" s="394"/>
      <c r="CT12" s="401" t="s">
        <v>203</v>
      </c>
      <c r="CU12" s="402"/>
      <c r="CV12" s="402"/>
      <c r="CW12" s="402"/>
      <c r="CX12" s="402"/>
      <c r="CY12" s="402"/>
      <c r="CZ12" s="402"/>
      <c r="DA12" s="403"/>
      <c r="DB12" s="401" t="s">
        <v>203</v>
      </c>
      <c r="DC12" s="402"/>
      <c r="DD12" s="402"/>
      <c r="DE12" s="402"/>
      <c r="DF12" s="402"/>
      <c r="DG12" s="402"/>
      <c r="DH12" s="402"/>
      <c r="DI12" s="403"/>
    </row>
    <row r="13" spans="1:119" ht="18.75" customHeight="1">
      <c r="A13" s="2"/>
      <c r="B13" s="558"/>
      <c r="C13" s="559"/>
      <c r="D13" s="559"/>
      <c r="E13" s="559"/>
      <c r="F13" s="559"/>
      <c r="G13" s="559"/>
      <c r="H13" s="559"/>
      <c r="I13" s="559"/>
      <c r="J13" s="559"/>
      <c r="K13" s="560"/>
      <c r="L13" s="16"/>
      <c r="M13" s="420" t="s">
        <v>218</v>
      </c>
      <c r="N13" s="421"/>
      <c r="O13" s="421"/>
      <c r="P13" s="421"/>
      <c r="Q13" s="422"/>
      <c r="R13" s="423">
        <v>28613</v>
      </c>
      <c r="S13" s="424"/>
      <c r="T13" s="424"/>
      <c r="U13" s="424"/>
      <c r="V13" s="425"/>
      <c r="W13" s="543" t="s">
        <v>147</v>
      </c>
      <c r="X13" s="544"/>
      <c r="Y13" s="544"/>
      <c r="Z13" s="544"/>
      <c r="AA13" s="544"/>
      <c r="AB13" s="534"/>
      <c r="AC13" s="405">
        <v>2266</v>
      </c>
      <c r="AD13" s="406"/>
      <c r="AE13" s="406"/>
      <c r="AF13" s="406"/>
      <c r="AG13" s="426"/>
      <c r="AH13" s="405">
        <v>2400</v>
      </c>
      <c r="AI13" s="406"/>
      <c r="AJ13" s="406"/>
      <c r="AK13" s="406"/>
      <c r="AL13" s="407"/>
      <c r="AM13" s="381" t="s">
        <v>220</v>
      </c>
      <c r="AN13" s="382"/>
      <c r="AO13" s="382"/>
      <c r="AP13" s="382"/>
      <c r="AQ13" s="382"/>
      <c r="AR13" s="382"/>
      <c r="AS13" s="382"/>
      <c r="AT13" s="383"/>
      <c r="AU13" s="384" t="s">
        <v>198</v>
      </c>
      <c r="AV13" s="385"/>
      <c r="AW13" s="385"/>
      <c r="AX13" s="385"/>
      <c r="AY13" s="386" t="s">
        <v>222</v>
      </c>
      <c r="AZ13" s="387"/>
      <c r="BA13" s="387"/>
      <c r="BB13" s="387"/>
      <c r="BC13" s="387"/>
      <c r="BD13" s="387"/>
      <c r="BE13" s="387"/>
      <c r="BF13" s="387"/>
      <c r="BG13" s="387"/>
      <c r="BH13" s="387"/>
      <c r="BI13" s="387"/>
      <c r="BJ13" s="387"/>
      <c r="BK13" s="387"/>
      <c r="BL13" s="387"/>
      <c r="BM13" s="388"/>
      <c r="BN13" s="389">
        <v>568511</v>
      </c>
      <c r="BO13" s="390"/>
      <c r="BP13" s="390"/>
      <c r="BQ13" s="390"/>
      <c r="BR13" s="390"/>
      <c r="BS13" s="390"/>
      <c r="BT13" s="390"/>
      <c r="BU13" s="391"/>
      <c r="BV13" s="389">
        <v>514490</v>
      </c>
      <c r="BW13" s="390"/>
      <c r="BX13" s="390"/>
      <c r="BY13" s="390"/>
      <c r="BZ13" s="390"/>
      <c r="CA13" s="390"/>
      <c r="CB13" s="390"/>
      <c r="CC13" s="391"/>
      <c r="CD13" s="392" t="s">
        <v>223</v>
      </c>
      <c r="CE13" s="393"/>
      <c r="CF13" s="393"/>
      <c r="CG13" s="393"/>
      <c r="CH13" s="393"/>
      <c r="CI13" s="393"/>
      <c r="CJ13" s="393"/>
      <c r="CK13" s="393"/>
      <c r="CL13" s="393"/>
      <c r="CM13" s="393"/>
      <c r="CN13" s="393"/>
      <c r="CO13" s="393"/>
      <c r="CP13" s="393"/>
      <c r="CQ13" s="393"/>
      <c r="CR13" s="393"/>
      <c r="CS13" s="394"/>
      <c r="CT13" s="395">
        <v>9.1</v>
      </c>
      <c r="CU13" s="396"/>
      <c r="CV13" s="396"/>
      <c r="CW13" s="396"/>
      <c r="CX13" s="396"/>
      <c r="CY13" s="396"/>
      <c r="CZ13" s="396"/>
      <c r="DA13" s="397"/>
      <c r="DB13" s="395">
        <v>10.6</v>
      </c>
      <c r="DC13" s="396"/>
      <c r="DD13" s="396"/>
      <c r="DE13" s="396"/>
      <c r="DF13" s="396"/>
      <c r="DG13" s="396"/>
      <c r="DH13" s="396"/>
      <c r="DI13" s="397"/>
    </row>
    <row r="14" spans="1:119" ht="18.75" customHeight="1">
      <c r="A14" s="2"/>
      <c r="B14" s="558"/>
      <c r="C14" s="559"/>
      <c r="D14" s="559"/>
      <c r="E14" s="559"/>
      <c r="F14" s="559"/>
      <c r="G14" s="559"/>
      <c r="H14" s="559"/>
      <c r="I14" s="559"/>
      <c r="J14" s="559"/>
      <c r="K14" s="560"/>
      <c r="L14" s="445" t="s">
        <v>224</v>
      </c>
      <c r="M14" s="446"/>
      <c r="N14" s="446"/>
      <c r="O14" s="446"/>
      <c r="P14" s="446"/>
      <c r="Q14" s="447"/>
      <c r="R14" s="423">
        <v>29339</v>
      </c>
      <c r="S14" s="424"/>
      <c r="T14" s="424"/>
      <c r="U14" s="424"/>
      <c r="V14" s="425"/>
      <c r="W14" s="529"/>
      <c r="X14" s="530"/>
      <c r="Y14" s="530"/>
      <c r="Z14" s="530"/>
      <c r="AA14" s="530"/>
      <c r="AB14" s="520"/>
      <c r="AC14" s="448">
        <v>15.5</v>
      </c>
      <c r="AD14" s="449"/>
      <c r="AE14" s="449"/>
      <c r="AF14" s="449"/>
      <c r="AG14" s="450"/>
      <c r="AH14" s="448">
        <v>15.8</v>
      </c>
      <c r="AI14" s="449"/>
      <c r="AJ14" s="449"/>
      <c r="AK14" s="449"/>
      <c r="AL14" s="451"/>
      <c r="AM14" s="381"/>
      <c r="AN14" s="382"/>
      <c r="AO14" s="382"/>
      <c r="AP14" s="382"/>
      <c r="AQ14" s="382"/>
      <c r="AR14" s="382"/>
      <c r="AS14" s="382"/>
      <c r="AT14" s="383"/>
      <c r="AU14" s="384"/>
      <c r="AV14" s="385"/>
      <c r="AW14" s="385"/>
      <c r="AX14" s="385"/>
      <c r="AY14" s="386"/>
      <c r="AZ14" s="387"/>
      <c r="BA14" s="387"/>
      <c r="BB14" s="387"/>
      <c r="BC14" s="387"/>
      <c r="BD14" s="387"/>
      <c r="BE14" s="387"/>
      <c r="BF14" s="387"/>
      <c r="BG14" s="387"/>
      <c r="BH14" s="387"/>
      <c r="BI14" s="387"/>
      <c r="BJ14" s="387"/>
      <c r="BK14" s="387"/>
      <c r="BL14" s="387"/>
      <c r="BM14" s="388"/>
      <c r="BN14" s="389"/>
      <c r="BO14" s="390"/>
      <c r="BP14" s="390"/>
      <c r="BQ14" s="390"/>
      <c r="BR14" s="390"/>
      <c r="BS14" s="390"/>
      <c r="BT14" s="390"/>
      <c r="BU14" s="391"/>
      <c r="BV14" s="389"/>
      <c r="BW14" s="390"/>
      <c r="BX14" s="390"/>
      <c r="BY14" s="390"/>
      <c r="BZ14" s="390"/>
      <c r="CA14" s="390"/>
      <c r="CB14" s="390"/>
      <c r="CC14" s="391"/>
      <c r="CD14" s="439" t="s">
        <v>228</v>
      </c>
      <c r="CE14" s="440"/>
      <c r="CF14" s="440"/>
      <c r="CG14" s="440"/>
      <c r="CH14" s="440"/>
      <c r="CI14" s="440"/>
      <c r="CJ14" s="440"/>
      <c r="CK14" s="440"/>
      <c r="CL14" s="440"/>
      <c r="CM14" s="440"/>
      <c r="CN14" s="440"/>
      <c r="CO14" s="440"/>
      <c r="CP14" s="440"/>
      <c r="CQ14" s="440"/>
      <c r="CR14" s="440"/>
      <c r="CS14" s="441"/>
      <c r="CT14" s="442" t="s">
        <v>203</v>
      </c>
      <c r="CU14" s="443"/>
      <c r="CV14" s="443"/>
      <c r="CW14" s="443"/>
      <c r="CX14" s="443"/>
      <c r="CY14" s="443"/>
      <c r="CZ14" s="443"/>
      <c r="DA14" s="444"/>
      <c r="DB14" s="442" t="s">
        <v>203</v>
      </c>
      <c r="DC14" s="443"/>
      <c r="DD14" s="443"/>
      <c r="DE14" s="443"/>
      <c r="DF14" s="443"/>
      <c r="DG14" s="443"/>
      <c r="DH14" s="443"/>
      <c r="DI14" s="444"/>
    </row>
    <row r="15" spans="1:119" ht="18.75" customHeight="1">
      <c r="A15" s="2"/>
      <c r="B15" s="558"/>
      <c r="C15" s="559"/>
      <c r="D15" s="559"/>
      <c r="E15" s="559"/>
      <c r="F15" s="559"/>
      <c r="G15" s="559"/>
      <c r="H15" s="559"/>
      <c r="I15" s="559"/>
      <c r="J15" s="559"/>
      <c r="K15" s="560"/>
      <c r="L15" s="16"/>
      <c r="M15" s="420" t="s">
        <v>218</v>
      </c>
      <c r="N15" s="421"/>
      <c r="O15" s="421"/>
      <c r="P15" s="421"/>
      <c r="Q15" s="422"/>
      <c r="R15" s="423">
        <v>29049</v>
      </c>
      <c r="S15" s="424"/>
      <c r="T15" s="424"/>
      <c r="U15" s="424"/>
      <c r="V15" s="425"/>
      <c r="W15" s="543" t="s">
        <v>7</v>
      </c>
      <c r="X15" s="544"/>
      <c r="Y15" s="544"/>
      <c r="Z15" s="544"/>
      <c r="AA15" s="544"/>
      <c r="AB15" s="534"/>
      <c r="AC15" s="405">
        <v>3890</v>
      </c>
      <c r="AD15" s="406"/>
      <c r="AE15" s="406"/>
      <c r="AF15" s="406"/>
      <c r="AG15" s="426"/>
      <c r="AH15" s="405">
        <v>4017</v>
      </c>
      <c r="AI15" s="406"/>
      <c r="AJ15" s="406"/>
      <c r="AK15" s="406"/>
      <c r="AL15" s="407"/>
      <c r="AM15" s="381"/>
      <c r="AN15" s="382"/>
      <c r="AO15" s="382"/>
      <c r="AP15" s="382"/>
      <c r="AQ15" s="382"/>
      <c r="AR15" s="382"/>
      <c r="AS15" s="382"/>
      <c r="AT15" s="383"/>
      <c r="AU15" s="384"/>
      <c r="AV15" s="385"/>
      <c r="AW15" s="385"/>
      <c r="AX15" s="385"/>
      <c r="AY15" s="369" t="s">
        <v>229</v>
      </c>
      <c r="AZ15" s="370"/>
      <c r="BA15" s="370"/>
      <c r="BB15" s="370"/>
      <c r="BC15" s="370"/>
      <c r="BD15" s="370"/>
      <c r="BE15" s="370"/>
      <c r="BF15" s="370"/>
      <c r="BG15" s="370"/>
      <c r="BH15" s="370"/>
      <c r="BI15" s="370"/>
      <c r="BJ15" s="370"/>
      <c r="BK15" s="370"/>
      <c r="BL15" s="370"/>
      <c r="BM15" s="371"/>
      <c r="BN15" s="372">
        <v>3055254</v>
      </c>
      <c r="BO15" s="373"/>
      <c r="BP15" s="373"/>
      <c r="BQ15" s="373"/>
      <c r="BR15" s="373"/>
      <c r="BS15" s="373"/>
      <c r="BT15" s="373"/>
      <c r="BU15" s="374"/>
      <c r="BV15" s="372">
        <v>2926733</v>
      </c>
      <c r="BW15" s="373"/>
      <c r="BX15" s="373"/>
      <c r="BY15" s="373"/>
      <c r="BZ15" s="373"/>
      <c r="CA15" s="373"/>
      <c r="CB15" s="373"/>
      <c r="CC15" s="374"/>
      <c r="CD15" s="375" t="s">
        <v>217</v>
      </c>
      <c r="CE15" s="376"/>
      <c r="CF15" s="376"/>
      <c r="CG15" s="376"/>
      <c r="CH15" s="376"/>
      <c r="CI15" s="376"/>
      <c r="CJ15" s="376"/>
      <c r="CK15" s="376"/>
      <c r="CL15" s="376"/>
      <c r="CM15" s="376"/>
      <c r="CN15" s="376"/>
      <c r="CO15" s="376"/>
      <c r="CP15" s="376"/>
      <c r="CQ15" s="376"/>
      <c r="CR15" s="376"/>
      <c r="CS15" s="377"/>
      <c r="CT15" s="31"/>
      <c r="CU15" s="34"/>
      <c r="CV15" s="34"/>
      <c r="CW15" s="34"/>
      <c r="CX15" s="34"/>
      <c r="CY15" s="34"/>
      <c r="CZ15" s="34"/>
      <c r="DA15" s="37"/>
      <c r="DB15" s="31"/>
      <c r="DC15" s="34"/>
      <c r="DD15" s="34"/>
      <c r="DE15" s="34"/>
      <c r="DF15" s="34"/>
      <c r="DG15" s="34"/>
      <c r="DH15" s="34"/>
      <c r="DI15" s="37"/>
    </row>
    <row r="16" spans="1:119" ht="18.75" customHeight="1">
      <c r="A16" s="2"/>
      <c r="B16" s="558"/>
      <c r="C16" s="559"/>
      <c r="D16" s="559"/>
      <c r="E16" s="559"/>
      <c r="F16" s="559"/>
      <c r="G16" s="559"/>
      <c r="H16" s="559"/>
      <c r="I16" s="559"/>
      <c r="J16" s="559"/>
      <c r="K16" s="560"/>
      <c r="L16" s="445" t="s">
        <v>45</v>
      </c>
      <c r="M16" s="452"/>
      <c r="N16" s="452"/>
      <c r="O16" s="452"/>
      <c r="P16" s="452"/>
      <c r="Q16" s="453"/>
      <c r="R16" s="454" t="s">
        <v>230</v>
      </c>
      <c r="S16" s="455"/>
      <c r="T16" s="455"/>
      <c r="U16" s="455"/>
      <c r="V16" s="456"/>
      <c r="W16" s="529"/>
      <c r="X16" s="530"/>
      <c r="Y16" s="530"/>
      <c r="Z16" s="530"/>
      <c r="AA16" s="530"/>
      <c r="AB16" s="520"/>
      <c r="AC16" s="448">
        <v>26.7</v>
      </c>
      <c r="AD16" s="449"/>
      <c r="AE16" s="449"/>
      <c r="AF16" s="449"/>
      <c r="AG16" s="450"/>
      <c r="AH16" s="448">
        <v>26.5</v>
      </c>
      <c r="AI16" s="449"/>
      <c r="AJ16" s="449"/>
      <c r="AK16" s="449"/>
      <c r="AL16" s="451"/>
      <c r="AM16" s="381"/>
      <c r="AN16" s="382"/>
      <c r="AO16" s="382"/>
      <c r="AP16" s="382"/>
      <c r="AQ16" s="382"/>
      <c r="AR16" s="382"/>
      <c r="AS16" s="382"/>
      <c r="AT16" s="383"/>
      <c r="AU16" s="384"/>
      <c r="AV16" s="385"/>
      <c r="AW16" s="385"/>
      <c r="AX16" s="385"/>
      <c r="AY16" s="386" t="s">
        <v>106</v>
      </c>
      <c r="AZ16" s="387"/>
      <c r="BA16" s="387"/>
      <c r="BB16" s="387"/>
      <c r="BC16" s="387"/>
      <c r="BD16" s="387"/>
      <c r="BE16" s="387"/>
      <c r="BF16" s="387"/>
      <c r="BG16" s="387"/>
      <c r="BH16" s="387"/>
      <c r="BI16" s="387"/>
      <c r="BJ16" s="387"/>
      <c r="BK16" s="387"/>
      <c r="BL16" s="387"/>
      <c r="BM16" s="388"/>
      <c r="BN16" s="389">
        <v>7723249</v>
      </c>
      <c r="BO16" s="390"/>
      <c r="BP16" s="390"/>
      <c r="BQ16" s="390"/>
      <c r="BR16" s="390"/>
      <c r="BS16" s="390"/>
      <c r="BT16" s="390"/>
      <c r="BU16" s="391"/>
      <c r="BV16" s="389">
        <v>7440569</v>
      </c>
      <c r="BW16" s="390"/>
      <c r="BX16" s="390"/>
      <c r="BY16" s="390"/>
      <c r="BZ16" s="390"/>
      <c r="CA16" s="390"/>
      <c r="CB16" s="390"/>
      <c r="CC16" s="391"/>
      <c r="CD16" s="24"/>
      <c r="CE16" s="564"/>
      <c r="CF16" s="564"/>
      <c r="CG16" s="564"/>
      <c r="CH16" s="564"/>
      <c r="CI16" s="564"/>
      <c r="CJ16" s="564"/>
      <c r="CK16" s="564"/>
      <c r="CL16" s="564"/>
      <c r="CM16" s="564"/>
      <c r="CN16" s="564"/>
      <c r="CO16" s="564"/>
      <c r="CP16" s="564"/>
      <c r="CQ16" s="564"/>
      <c r="CR16" s="564"/>
      <c r="CS16" s="565"/>
      <c r="CT16" s="395"/>
      <c r="CU16" s="396"/>
      <c r="CV16" s="396"/>
      <c r="CW16" s="396"/>
      <c r="CX16" s="396"/>
      <c r="CY16" s="396"/>
      <c r="CZ16" s="396"/>
      <c r="DA16" s="397"/>
      <c r="DB16" s="395"/>
      <c r="DC16" s="396"/>
      <c r="DD16" s="396"/>
      <c r="DE16" s="396"/>
      <c r="DF16" s="396"/>
      <c r="DG16" s="396"/>
      <c r="DH16" s="396"/>
      <c r="DI16" s="397"/>
    </row>
    <row r="17" spans="1:113" ht="18.75" customHeight="1">
      <c r="A17" s="2"/>
      <c r="B17" s="561"/>
      <c r="C17" s="562"/>
      <c r="D17" s="562"/>
      <c r="E17" s="562"/>
      <c r="F17" s="562"/>
      <c r="G17" s="562"/>
      <c r="H17" s="562"/>
      <c r="I17" s="562"/>
      <c r="J17" s="562"/>
      <c r="K17" s="563"/>
      <c r="L17" s="17"/>
      <c r="M17" s="457" t="s">
        <v>99</v>
      </c>
      <c r="N17" s="458"/>
      <c r="O17" s="458"/>
      <c r="P17" s="458"/>
      <c r="Q17" s="459"/>
      <c r="R17" s="454" t="s">
        <v>232</v>
      </c>
      <c r="S17" s="455"/>
      <c r="T17" s="455"/>
      <c r="U17" s="455"/>
      <c r="V17" s="456"/>
      <c r="W17" s="543" t="s">
        <v>93</v>
      </c>
      <c r="X17" s="544"/>
      <c r="Y17" s="544"/>
      <c r="Z17" s="544"/>
      <c r="AA17" s="544"/>
      <c r="AB17" s="534"/>
      <c r="AC17" s="405">
        <v>8428</v>
      </c>
      <c r="AD17" s="406"/>
      <c r="AE17" s="406"/>
      <c r="AF17" s="406"/>
      <c r="AG17" s="426"/>
      <c r="AH17" s="405">
        <v>8765</v>
      </c>
      <c r="AI17" s="406"/>
      <c r="AJ17" s="406"/>
      <c r="AK17" s="406"/>
      <c r="AL17" s="407"/>
      <c r="AM17" s="381"/>
      <c r="AN17" s="382"/>
      <c r="AO17" s="382"/>
      <c r="AP17" s="382"/>
      <c r="AQ17" s="382"/>
      <c r="AR17" s="382"/>
      <c r="AS17" s="382"/>
      <c r="AT17" s="383"/>
      <c r="AU17" s="384"/>
      <c r="AV17" s="385"/>
      <c r="AW17" s="385"/>
      <c r="AX17" s="385"/>
      <c r="AY17" s="386" t="s">
        <v>233</v>
      </c>
      <c r="AZ17" s="387"/>
      <c r="BA17" s="387"/>
      <c r="BB17" s="387"/>
      <c r="BC17" s="387"/>
      <c r="BD17" s="387"/>
      <c r="BE17" s="387"/>
      <c r="BF17" s="387"/>
      <c r="BG17" s="387"/>
      <c r="BH17" s="387"/>
      <c r="BI17" s="387"/>
      <c r="BJ17" s="387"/>
      <c r="BK17" s="387"/>
      <c r="BL17" s="387"/>
      <c r="BM17" s="388"/>
      <c r="BN17" s="389">
        <v>3802973</v>
      </c>
      <c r="BO17" s="390"/>
      <c r="BP17" s="390"/>
      <c r="BQ17" s="390"/>
      <c r="BR17" s="390"/>
      <c r="BS17" s="390"/>
      <c r="BT17" s="390"/>
      <c r="BU17" s="391"/>
      <c r="BV17" s="389">
        <v>3674646</v>
      </c>
      <c r="BW17" s="390"/>
      <c r="BX17" s="390"/>
      <c r="BY17" s="390"/>
      <c r="BZ17" s="390"/>
      <c r="CA17" s="390"/>
      <c r="CB17" s="390"/>
      <c r="CC17" s="391"/>
      <c r="CD17" s="24"/>
      <c r="CE17" s="564"/>
      <c r="CF17" s="564"/>
      <c r="CG17" s="564"/>
      <c r="CH17" s="564"/>
      <c r="CI17" s="564"/>
      <c r="CJ17" s="564"/>
      <c r="CK17" s="564"/>
      <c r="CL17" s="564"/>
      <c r="CM17" s="564"/>
      <c r="CN17" s="564"/>
      <c r="CO17" s="564"/>
      <c r="CP17" s="564"/>
      <c r="CQ17" s="564"/>
      <c r="CR17" s="564"/>
      <c r="CS17" s="565"/>
      <c r="CT17" s="395"/>
      <c r="CU17" s="396"/>
      <c r="CV17" s="396"/>
      <c r="CW17" s="396"/>
      <c r="CX17" s="396"/>
      <c r="CY17" s="396"/>
      <c r="CZ17" s="396"/>
      <c r="DA17" s="397"/>
      <c r="DB17" s="395"/>
      <c r="DC17" s="396"/>
      <c r="DD17" s="396"/>
      <c r="DE17" s="396"/>
      <c r="DF17" s="396"/>
      <c r="DG17" s="396"/>
      <c r="DH17" s="396"/>
      <c r="DI17" s="397"/>
    </row>
    <row r="18" spans="1:113" ht="18.75" customHeight="1">
      <c r="A18" s="2"/>
      <c r="B18" s="460" t="s">
        <v>234</v>
      </c>
      <c r="C18" s="461"/>
      <c r="D18" s="461"/>
      <c r="E18" s="462"/>
      <c r="F18" s="462"/>
      <c r="G18" s="462"/>
      <c r="H18" s="462"/>
      <c r="I18" s="462"/>
      <c r="J18" s="462"/>
      <c r="K18" s="462"/>
      <c r="L18" s="463">
        <v>117.46</v>
      </c>
      <c r="M18" s="463"/>
      <c r="N18" s="463"/>
      <c r="O18" s="463"/>
      <c r="P18" s="463"/>
      <c r="Q18" s="463"/>
      <c r="R18" s="464"/>
      <c r="S18" s="464"/>
      <c r="T18" s="464"/>
      <c r="U18" s="464"/>
      <c r="V18" s="465"/>
      <c r="W18" s="545"/>
      <c r="X18" s="546"/>
      <c r="Y18" s="546"/>
      <c r="Z18" s="546"/>
      <c r="AA18" s="546"/>
      <c r="AB18" s="537"/>
      <c r="AC18" s="466">
        <v>57.8</v>
      </c>
      <c r="AD18" s="467"/>
      <c r="AE18" s="467"/>
      <c r="AF18" s="467"/>
      <c r="AG18" s="468"/>
      <c r="AH18" s="466">
        <v>57.7</v>
      </c>
      <c r="AI18" s="467"/>
      <c r="AJ18" s="467"/>
      <c r="AK18" s="467"/>
      <c r="AL18" s="469"/>
      <c r="AM18" s="381"/>
      <c r="AN18" s="382"/>
      <c r="AO18" s="382"/>
      <c r="AP18" s="382"/>
      <c r="AQ18" s="382"/>
      <c r="AR18" s="382"/>
      <c r="AS18" s="382"/>
      <c r="AT18" s="383"/>
      <c r="AU18" s="384"/>
      <c r="AV18" s="385"/>
      <c r="AW18" s="385"/>
      <c r="AX18" s="385"/>
      <c r="AY18" s="386" t="s">
        <v>236</v>
      </c>
      <c r="AZ18" s="387"/>
      <c r="BA18" s="387"/>
      <c r="BB18" s="387"/>
      <c r="BC18" s="387"/>
      <c r="BD18" s="387"/>
      <c r="BE18" s="387"/>
      <c r="BF18" s="387"/>
      <c r="BG18" s="387"/>
      <c r="BH18" s="387"/>
      <c r="BI18" s="387"/>
      <c r="BJ18" s="387"/>
      <c r="BK18" s="387"/>
      <c r="BL18" s="387"/>
      <c r="BM18" s="388"/>
      <c r="BN18" s="389">
        <v>7770116</v>
      </c>
      <c r="BO18" s="390"/>
      <c r="BP18" s="390"/>
      <c r="BQ18" s="390"/>
      <c r="BR18" s="390"/>
      <c r="BS18" s="390"/>
      <c r="BT18" s="390"/>
      <c r="BU18" s="391"/>
      <c r="BV18" s="389">
        <v>7880252</v>
      </c>
      <c r="BW18" s="390"/>
      <c r="BX18" s="390"/>
      <c r="BY18" s="390"/>
      <c r="BZ18" s="390"/>
      <c r="CA18" s="390"/>
      <c r="CB18" s="390"/>
      <c r="CC18" s="391"/>
      <c r="CD18" s="24"/>
      <c r="CE18" s="564"/>
      <c r="CF18" s="564"/>
      <c r="CG18" s="564"/>
      <c r="CH18" s="564"/>
      <c r="CI18" s="564"/>
      <c r="CJ18" s="564"/>
      <c r="CK18" s="564"/>
      <c r="CL18" s="564"/>
      <c r="CM18" s="564"/>
      <c r="CN18" s="564"/>
      <c r="CO18" s="564"/>
      <c r="CP18" s="564"/>
      <c r="CQ18" s="564"/>
      <c r="CR18" s="564"/>
      <c r="CS18" s="565"/>
      <c r="CT18" s="395"/>
      <c r="CU18" s="396"/>
      <c r="CV18" s="396"/>
      <c r="CW18" s="396"/>
      <c r="CX18" s="396"/>
      <c r="CY18" s="396"/>
      <c r="CZ18" s="396"/>
      <c r="DA18" s="397"/>
      <c r="DB18" s="395"/>
      <c r="DC18" s="396"/>
      <c r="DD18" s="396"/>
      <c r="DE18" s="396"/>
      <c r="DF18" s="396"/>
      <c r="DG18" s="396"/>
      <c r="DH18" s="396"/>
      <c r="DI18" s="397"/>
    </row>
    <row r="19" spans="1:113" ht="18.75" customHeight="1">
      <c r="A19" s="2"/>
      <c r="B19" s="460" t="s">
        <v>65</v>
      </c>
      <c r="C19" s="461"/>
      <c r="D19" s="461"/>
      <c r="E19" s="462"/>
      <c r="F19" s="462"/>
      <c r="G19" s="462"/>
      <c r="H19" s="462"/>
      <c r="I19" s="462"/>
      <c r="J19" s="462"/>
      <c r="K19" s="462"/>
      <c r="L19" s="470">
        <v>238</v>
      </c>
      <c r="M19" s="470"/>
      <c r="N19" s="470"/>
      <c r="O19" s="470"/>
      <c r="P19" s="470"/>
      <c r="Q19" s="470"/>
      <c r="R19" s="471"/>
      <c r="S19" s="471"/>
      <c r="T19" s="471"/>
      <c r="U19" s="471"/>
      <c r="V19" s="472"/>
      <c r="W19" s="366"/>
      <c r="X19" s="367"/>
      <c r="Y19" s="367"/>
      <c r="Z19" s="367"/>
      <c r="AA19" s="367"/>
      <c r="AB19" s="367"/>
      <c r="AC19" s="473"/>
      <c r="AD19" s="473"/>
      <c r="AE19" s="473"/>
      <c r="AF19" s="473"/>
      <c r="AG19" s="473"/>
      <c r="AH19" s="473"/>
      <c r="AI19" s="473"/>
      <c r="AJ19" s="473"/>
      <c r="AK19" s="473"/>
      <c r="AL19" s="474"/>
      <c r="AM19" s="381"/>
      <c r="AN19" s="382"/>
      <c r="AO19" s="382"/>
      <c r="AP19" s="382"/>
      <c r="AQ19" s="382"/>
      <c r="AR19" s="382"/>
      <c r="AS19" s="382"/>
      <c r="AT19" s="383"/>
      <c r="AU19" s="384"/>
      <c r="AV19" s="385"/>
      <c r="AW19" s="385"/>
      <c r="AX19" s="385"/>
      <c r="AY19" s="386" t="s">
        <v>238</v>
      </c>
      <c r="AZ19" s="387"/>
      <c r="BA19" s="387"/>
      <c r="BB19" s="387"/>
      <c r="BC19" s="387"/>
      <c r="BD19" s="387"/>
      <c r="BE19" s="387"/>
      <c r="BF19" s="387"/>
      <c r="BG19" s="387"/>
      <c r="BH19" s="387"/>
      <c r="BI19" s="387"/>
      <c r="BJ19" s="387"/>
      <c r="BK19" s="387"/>
      <c r="BL19" s="387"/>
      <c r="BM19" s="388"/>
      <c r="BN19" s="389">
        <v>10431073</v>
      </c>
      <c r="BO19" s="390"/>
      <c r="BP19" s="390"/>
      <c r="BQ19" s="390"/>
      <c r="BR19" s="390"/>
      <c r="BS19" s="390"/>
      <c r="BT19" s="390"/>
      <c r="BU19" s="391"/>
      <c r="BV19" s="389">
        <v>10279272</v>
      </c>
      <c r="BW19" s="390"/>
      <c r="BX19" s="390"/>
      <c r="BY19" s="390"/>
      <c r="BZ19" s="390"/>
      <c r="CA19" s="390"/>
      <c r="CB19" s="390"/>
      <c r="CC19" s="391"/>
      <c r="CD19" s="24"/>
      <c r="CE19" s="564"/>
      <c r="CF19" s="564"/>
      <c r="CG19" s="564"/>
      <c r="CH19" s="564"/>
      <c r="CI19" s="564"/>
      <c r="CJ19" s="564"/>
      <c r="CK19" s="564"/>
      <c r="CL19" s="564"/>
      <c r="CM19" s="564"/>
      <c r="CN19" s="564"/>
      <c r="CO19" s="564"/>
      <c r="CP19" s="564"/>
      <c r="CQ19" s="564"/>
      <c r="CR19" s="564"/>
      <c r="CS19" s="565"/>
      <c r="CT19" s="395"/>
      <c r="CU19" s="396"/>
      <c r="CV19" s="396"/>
      <c r="CW19" s="396"/>
      <c r="CX19" s="396"/>
      <c r="CY19" s="396"/>
      <c r="CZ19" s="396"/>
      <c r="DA19" s="397"/>
      <c r="DB19" s="395"/>
      <c r="DC19" s="396"/>
      <c r="DD19" s="396"/>
      <c r="DE19" s="396"/>
      <c r="DF19" s="396"/>
      <c r="DG19" s="396"/>
      <c r="DH19" s="396"/>
      <c r="DI19" s="397"/>
    </row>
    <row r="20" spans="1:113" ht="18.75" customHeight="1">
      <c r="A20" s="2"/>
      <c r="B20" s="460" t="s">
        <v>243</v>
      </c>
      <c r="C20" s="461"/>
      <c r="D20" s="461"/>
      <c r="E20" s="462"/>
      <c r="F20" s="462"/>
      <c r="G20" s="462"/>
      <c r="H20" s="462"/>
      <c r="I20" s="462"/>
      <c r="J20" s="462"/>
      <c r="K20" s="462"/>
      <c r="L20" s="470">
        <v>10128</v>
      </c>
      <c r="M20" s="470"/>
      <c r="N20" s="470"/>
      <c r="O20" s="470"/>
      <c r="P20" s="470"/>
      <c r="Q20" s="470"/>
      <c r="R20" s="471"/>
      <c r="S20" s="471"/>
      <c r="T20" s="471"/>
      <c r="U20" s="471"/>
      <c r="V20" s="472"/>
      <c r="W20" s="545"/>
      <c r="X20" s="546"/>
      <c r="Y20" s="546"/>
      <c r="Z20" s="546"/>
      <c r="AA20" s="546"/>
      <c r="AB20" s="546"/>
      <c r="AC20" s="475"/>
      <c r="AD20" s="475"/>
      <c r="AE20" s="475"/>
      <c r="AF20" s="475"/>
      <c r="AG20" s="475"/>
      <c r="AH20" s="475"/>
      <c r="AI20" s="475"/>
      <c r="AJ20" s="475"/>
      <c r="AK20" s="475"/>
      <c r="AL20" s="476"/>
      <c r="AM20" s="477"/>
      <c r="AN20" s="409"/>
      <c r="AO20" s="409"/>
      <c r="AP20" s="409"/>
      <c r="AQ20" s="409"/>
      <c r="AR20" s="409"/>
      <c r="AS20" s="409"/>
      <c r="AT20" s="410"/>
      <c r="AU20" s="478"/>
      <c r="AV20" s="479"/>
      <c r="AW20" s="479"/>
      <c r="AX20" s="480"/>
      <c r="AY20" s="386"/>
      <c r="AZ20" s="387"/>
      <c r="BA20" s="387"/>
      <c r="BB20" s="387"/>
      <c r="BC20" s="387"/>
      <c r="BD20" s="387"/>
      <c r="BE20" s="387"/>
      <c r="BF20" s="387"/>
      <c r="BG20" s="387"/>
      <c r="BH20" s="387"/>
      <c r="BI20" s="387"/>
      <c r="BJ20" s="387"/>
      <c r="BK20" s="387"/>
      <c r="BL20" s="387"/>
      <c r="BM20" s="388"/>
      <c r="BN20" s="389"/>
      <c r="BO20" s="390"/>
      <c r="BP20" s="390"/>
      <c r="BQ20" s="390"/>
      <c r="BR20" s="390"/>
      <c r="BS20" s="390"/>
      <c r="BT20" s="390"/>
      <c r="BU20" s="391"/>
      <c r="BV20" s="389"/>
      <c r="BW20" s="390"/>
      <c r="BX20" s="390"/>
      <c r="BY20" s="390"/>
      <c r="BZ20" s="390"/>
      <c r="CA20" s="390"/>
      <c r="CB20" s="390"/>
      <c r="CC20" s="391"/>
      <c r="CD20" s="24"/>
      <c r="CE20" s="564"/>
      <c r="CF20" s="564"/>
      <c r="CG20" s="564"/>
      <c r="CH20" s="564"/>
      <c r="CI20" s="564"/>
      <c r="CJ20" s="564"/>
      <c r="CK20" s="564"/>
      <c r="CL20" s="564"/>
      <c r="CM20" s="564"/>
      <c r="CN20" s="564"/>
      <c r="CO20" s="564"/>
      <c r="CP20" s="564"/>
      <c r="CQ20" s="564"/>
      <c r="CR20" s="564"/>
      <c r="CS20" s="565"/>
      <c r="CT20" s="395"/>
      <c r="CU20" s="396"/>
      <c r="CV20" s="396"/>
      <c r="CW20" s="396"/>
      <c r="CX20" s="396"/>
      <c r="CY20" s="396"/>
      <c r="CZ20" s="396"/>
      <c r="DA20" s="397"/>
      <c r="DB20" s="395"/>
      <c r="DC20" s="396"/>
      <c r="DD20" s="396"/>
      <c r="DE20" s="396"/>
      <c r="DF20" s="396"/>
      <c r="DG20" s="396"/>
      <c r="DH20" s="396"/>
      <c r="DI20" s="397"/>
    </row>
    <row r="21" spans="1:113" ht="18.75" customHeight="1">
      <c r="A21" s="2"/>
      <c r="B21" s="481" t="s">
        <v>244</v>
      </c>
      <c r="C21" s="482"/>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2"/>
      <c r="AX21" s="483"/>
      <c r="AY21" s="386"/>
      <c r="AZ21" s="387"/>
      <c r="BA21" s="387"/>
      <c r="BB21" s="387"/>
      <c r="BC21" s="387"/>
      <c r="BD21" s="387"/>
      <c r="BE21" s="387"/>
      <c r="BF21" s="387"/>
      <c r="BG21" s="387"/>
      <c r="BH21" s="387"/>
      <c r="BI21" s="387"/>
      <c r="BJ21" s="387"/>
      <c r="BK21" s="387"/>
      <c r="BL21" s="387"/>
      <c r="BM21" s="388"/>
      <c r="BN21" s="389"/>
      <c r="BO21" s="390"/>
      <c r="BP21" s="390"/>
      <c r="BQ21" s="390"/>
      <c r="BR21" s="390"/>
      <c r="BS21" s="390"/>
      <c r="BT21" s="390"/>
      <c r="BU21" s="391"/>
      <c r="BV21" s="389"/>
      <c r="BW21" s="390"/>
      <c r="BX21" s="390"/>
      <c r="BY21" s="390"/>
      <c r="BZ21" s="390"/>
      <c r="CA21" s="390"/>
      <c r="CB21" s="390"/>
      <c r="CC21" s="391"/>
      <c r="CD21" s="24"/>
      <c r="CE21" s="564"/>
      <c r="CF21" s="564"/>
      <c r="CG21" s="564"/>
      <c r="CH21" s="564"/>
      <c r="CI21" s="564"/>
      <c r="CJ21" s="564"/>
      <c r="CK21" s="564"/>
      <c r="CL21" s="564"/>
      <c r="CM21" s="564"/>
      <c r="CN21" s="564"/>
      <c r="CO21" s="564"/>
      <c r="CP21" s="564"/>
      <c r="CQ21" s="564"/>
      <c r="CR21" s="564"/>
      <c r="CS21" s="565"/>
      <c r="CT21" s="395"/>
      <c r="CU21" s="396"/>
      <c r="CV21" s="396"/>
      <c r="CW21" s="396"/>
      <c r="CX21" s="396"/>
      <c r="CY21" s="396"/>
      <c r="CZ21" s="396"/>
      <c r="DA21" s="397"/>
      <c r="DB21" s="395"/>
      <c r="DC21" s="396"/>
      <c r="DD21" s="396"/>
      <c r="DE21" s="396"/>
      <c r="DF21" s="396"/>
      <c r="DG21" s="396"/>
      <c r="DH21" s="396"/>
      <c r="DI21" s="397"/>
    </row>
    <row r="22" spans="1:113" ht="18.75" customHeight="1">
      <c r="A22" s="2"/>
      <c r="B22" s="500" t="s">
        <v>245</v>
      </c>
      <c r="C22" s="501"/>
      <c r="D22" s="502"/>
      <c r="E22" s="539" t="s">
        <v>5</v>
      </c>
      <c r="F22" s="544"/>
      <c r="G22" s="544"/>
      <c r="H22" s="544"/>
      <c r="I22" s="544"/>
      <c r="J22" s="544"/>
      <c r="K22" s="534"/>
      <c r="L22" s="539" t="s">
        <v>247</v>
      </c>
      <c r="M22" s="544"/>
      <c r="N22" s="544"/>
      <c r="O22" s="544"/>
      <c r="P22" s="534"/>
      <c r="Q22" s="566" t="s">
        <v>249</v>
      </c>
      <c r="R22" s="567"/>
      <c r="S22" s="567"/>
      <c r="T22" s="567"/>
      <c r="U22" s="567"/>
      <c r="V22" s="568"/>
      <c r="W22" s="580" t="s">
        <v>250</v>
      </c>
      <c r="X22" s="501"/>
      <c r="Y22" s="502"/>
      <c r="Z22" s="539" t="s">
        <v>5</v>
      </c>
      <c r="AA22" s="544"/>
      <c r="AB22" s="544"/>
      <c r="AC22" s="544"/>
      <c r="AD22" s="544"/>
      <c r="AE22" s="544"/>
      <c r="AF22" s="544"/>
      <c r="AG22" s="534"/>
      <c r="AH22" s="572" t="s">
        <v>184</v>
      </c>
      <c r="AI22" s="544"/>
      <c r="AJ22" s="544"/>
      <c r="AK22" s="544"/>
      <c r="AL22" s="534"/>
      <c r="AM22" s="572" t="s">
        <v>251</v>
      </c>
      <c r="AN22" s="573"/>
      <c r="AO22" s="573"/>
      <c r="AP22" s="573"/>
      <c r="AQ22" s="573"/>
      <c r="AR22" s="574"/>
      <c r="AS22" s="566" t="s">
        <v>249</v>
      </c>
      <c r="AT22" s="567"/>
      <c r="AU22" s="567"/>
      <c r="AV22" s="567"/>
      <c r="AW22" s="567"/>
      <c r="AX22" s="578"/>
      <c r="AY22" s="484"/>
      <c r="AZ22" s="485"/>
      <c r="BA22" s="485"/>
      <c r="BB22" s="485"/>
      <c r="BC22" s="485"/>
      <c r="BD22" s="485"/>
      <c r="BE22" s="485"/>
      <c r="BF22" s="485"/>
      <c r="BG22" s="485"/>
      <c r="BH22" s="485"/>
      <c r="BI22" s="485"/>
      <c r="BJ22" s="485"/>
      <c r="BK22" s="485"/>
      <c r="BL22" s="485"/>
      <c r="BM22" s="486"/>
      <c r="BN22" s="487"/>
      <c r="BO22" s="488"/>
      <c r="BP22" s="488"/>
      <c r="BQ22" s="488"/>
      <c r="BR22" s="488"/>
      <c r="BS22" s="488"/>
      <c r="BT22" s="488"/>
      <c r="BU22" s="489"/>
      <c r="BV22" s="487"/>
      <c r="BW22" s="488"/>
      <c r="BX22" s="488"/>
      <c r="BY22" s="488"/>
      <c r="BZ22" s="488"/>
      <c r="CA22" s="488"/>
      <c r="CB22" s="488"/>
      <c r="CC22" s="489"/>
      <c r="CD22" s="24"/>
      <c r="CE22" s="564"/>
      <c r="CF22" s="564"/>
      <c r="CG22" s="564"/>
      <c r="CH22" s="564"/>
      <c r="CI22" s="564"/>
      <c r="CJ22" s="564"/>
      <c r="CK22" s="564"/>
      <c r="CL22" s="564"/>
      <c r="CM22" s="564"/>
      <c r="CN22" s="564"/>
      <c r="CO22" s="564"/>
      <c r="CP22" s="564"/>
      <c r="CQ22" s="564"/>
      <c r="CR22" s="564"/>
      <c r="CS22" s="565"/>
      <c r="CT22" s="395"/>
      <c r="CU22" s="396"/>
      <c r="CV22" s="396"/>
      <c r="CW22" s="396"/>
      <c r="CX22" s="396"/>
      <c r="CY22" s="396"/>
      <c r="CZ22" s="396"/>
      <c r="DA22" s="397"/>
      <c r="DB22" s="395"/>
      <c r="DC22" s="396"/>
      <c r="DD22" s="396"/>
      <c r="DE22" s="396"/>
      <c r="DF22" s="396"/>
      <c r="DG22" s="396"/>
      <c r="DH22" s="396"/>
      <c r="DI22" s="397"/>
    </row>
    <row r="23" spans="1:113" ht="18.75" customHeight="1">
      <c r="A23" s="2"/>
      <c r="B23" s="503"/>
      <c r="C23" s="504"/>
      <c r="D23" s="505"/>
      <c r="E23" s="526"/>
      <c r="F23" s="530"/>
      <c r="G23" s="530"/>
      <c r="H23" s="530"/>
      <c r="I23" s="530"/>
      <c r="J23" s="530"/>
      <c r="K23" s="520"/>
      <c r="L23" s="526"/>
      <c r="M23" s="530"/>
      <c r="N23" s="530"/>
      <c r="O23" s="530"/>
      <c r="P23" s="520"/>
      <c r="Q23" s="569"/>
      <c r="R23" s="570"/>
      <c r="S23" s="570"/>
      <c r="T23" s="570"/>
      <c r="U23" s="570"/>
      <c r="V23" s="571"/>
      <c r="W23" s="581"/>
      <c r="X23" s="504"/>
      <c r="Y23" s="505"/>
      <c r="Z23" s="526"/>
      <c r="AA23" s="530"/>
      <c r="AB23" s="530"/>
      <c r="AC23" s="530"/>
      <c r="AD23" s="530"/>
      <c r="AE23" s="530"/>
      <c r="AF23" s="530"/>
      <c r="AG23" s="520"/>
      <c r="AH23" s="526"/>
      <c r="AI23" s="530"/>
      <c r="AJ23" s="530"/>
      <c r="AK23" s="530"/>
      <c r="AL23" s="520"/>
      <c r="AM23" s="575"/>
      <c r="AN23" s="576"/>
      <c r="AO23" s="576"/>
      <c r="AP23" s="576"/>
      <c r="AQ23" s="576"/>
      <c r="AR23" s="577"/>
      <c r="AS23" s="569"/>
      <c r="AT23" s="570"/>
      <c r="AU23" s="570"/>
      <c r="AV23" s="570"/>
      <c r="AW23" s="570"/>
      <c r="AX23" s="579"/>
      <c r="AY23" s="369" t="s">
        <v>253</v>
      </c>
      <c r="AZ23" s="370"/>
      <c r="BA23" s="370"/>
      <c r="BB23" s="370"/>
      <c r="BC23" s="370"/>
      <c r="BD23" s="370"/>
      <c r="BE23" s="370"/>
      <c r="BF23" s="370"/>
      <c r="BG23" s="370"/>
      <c r="BH23" s="370"/>
      <c r="BI23" s="370"/>
      <c r="BJ23" s="370"/>
      <c r="BK23" s="370"/>
      <c r="BL23" s="370"/>
      <c r="BM23" s="371"/>
      <c r="BN23" s="389">
        <v>12500974</v>
      </c>
      <c r="BO23" s="390"/>
      <c r="BP23" s="390"/>
      <c r="BQ23" s="390"/>
      <c r="BR23" s="390"/>
      <c r="BS23" s="390"/>
      <c r="BT23" s="390"/>
      <c r="BU23" s="391"/>
      <c r="BV23" s="389">
        <v>12663097</v>
      </c>
      <c r="BW23" s="390"/>
      <c r="BX23" s="390"/>
      <c r="BY23" s="390"/>
      <c r="BZ23" s="390"/>
      <c r="CA23" s="390"/>
      <c r="CB23" s="390"/>
      <c r="CC23" s="391"/>
      <c r="CD23" s="24"/>
      <c r="CE23" s="564"/>
      <c r="CF23" s="564"/>
      <c r="CG23" s="564"/>
      <c r="CH23" s="564"/>
      <c r="CI23" s="564"/>
      <c r="CJ23" s="564"/>
      <c r="CK23" s="564"/>
      <c r="CL23" s="564"/>
      <c r="CM23" s="564"/>
      <c r="CN23" s="564"/>
      <c r="CO23" s="564"/>
      <c r="CP23" s="564"/>
      <c r="CQ23" s="564"/>
      <c r="CR23" s="564"/>
      <c r="CS23" s="565"/>
      <c r="CT23" s="395"/>
      <c r="CU23" s="396"/>
      <c r="CV23" s="396"/>
      <c r="CW23" s="396"/>
      <c r="CX23" s="396"/>
      <c r="CY23" s="396"/>
      <c r="CZ23" s="396"/>
      <c r="DA23" s="397"/>
      <c r="DB23" s="395"/>
      <c r="DC23" s="396"/>
      <c r="DD23" s="396"/>
      <c r="DE23" s="396"/>
      <c r="DF23" s="396"/>
      <c r="DG23" s="396"/>
      <c r="DH23" s="396"/>
      <c r="DI23" s="397"/>
    </row>
    <row r="24" spans="1:113" ht="18.75" customHeight="1">
      <c r="A24" s="2"/>
      <c r="B24" s="503"/>
      <c r="C24" s="504"/>
      <c r="D24" s="505"/>
      <c r="E24" s="404" t="s">
        <v>256</v>
      </c>
      <c r="F24" s="382"/>
      <c r="G24" s="382"/>
      <c r="H24" s="382"/>
      <c r="I24" s="382"/>
      <c r="J24" s="382"/>
      <c r="K24" s="383"/>
      <c r="L24" s="405">
        <v>1</v>
      </c>
      <c r="M24" s="406"/>
      <c r="N24" s="406"/>
      <c r="O24" s="406"/>
      <c r="P24" s="426"/>
      <c r="Q24" s="405">
        <v>8160</v>
      </c>
      <c r="R24" s="406"/>
      <c r="S24" s="406"/>
      <c r="T24" s="406"/>
      <c r="U24" s="406"/>
      <c r="V24" s="426"/>
      <c r="W24" s="581"/>
      <c r="X24" s="504"/>
      <c r="Y24" s="505"/>
      <c r="Z24" s="404" t="s">
        <v>231</v>
      </c>
      <c r="AA24" s="382"/>
      <c r="AB24" s="382"/>
      <c r="AC24" s="382"/>
      <c r="AD24" s="382"/>
      <c r="AE24" s="382"/>
      <c r="AF24" s="382"/>
      <c r="AG24" s="383"/>
      <c r="AH24" s="405">
        <v>215</v>
      </c>
      <c r="AI24" s="406"/>
      <c r="AJ24" s="406"/>
      <c r="AK24" s="406"/>
      <c r="AL24" s="426"/>
      <c r="AM24" s="405">
        <v>624575</v>
      </c>
      <c r="AN24" s="406"/>
      <c r="AO24" s="406"/>
      <c r="AP24" s="406"/>
      <c r="AQ24" s="406"/>
      <c r="AR24" s="426"/>
      <c r="AS24" s="405">
        <v>2905</v>
      </c>
      <c r="AT24" s="406"/>
      <c r="AU24" s="406"/>
      <c r="AV24" s="406"/>
      <c r="AW24" s="406"/>
      <c r="AX24" s="407"/>
      <c r="AY24" s="484" t="s">
        <v>257</v>
      </c>
      <c r="AZ24" s="485"/>
      <c r="BA24" s="485"/>
      <c r="BB24" s="485"/>
      <c r="BC24" s="485"/>
      <c r="BD24" s="485"/>
      <c r="BE24" s="485"/>
      <c r="BF24" s="485"/>
      <c r="BG24" s="485"/>
      <c r="BH24" s="485"/>
      <c r="BI24" s="485"/>
      <c r="BJ24" s="485"/>
      <c r="BK24" s="485"/>
      <c r="BL24" s="485"/>
      <c r="BM24" s="486"/>
      <c r="BN24" s="389">
        <v>10041765</v>
      </c>
      <c r="BO24" s="390"/>
      <c r="BP24" s="390"/>
      <c r="BQ24" s="390"/>
      <c r="BR24" s="390"/>
      <c r="BS24" s="390"/>
      <c r="BT24" s="390"/>
      <c r="BU24" s="391"/>
      <c r="BV24" s="389">
        <v>10485904</v>
      </c>
      <c r="BW24" s="390"/>
      <c r="BX24" s="390"/>
      <c r="BY24" s="390"/>
      <c r="BZ24" s="390"/>
      <c r="CA24" s="390"/>
      <c r="CB24" s="390"/>
      <c r="CC24" s="391"/>
      <c r="CD24" s="24"/>
      <c r="CE24" s="564"/>
      <c r="CF24" s="564"/>
      <c r="CG24" s="564"/>
      <c r="CH24" s="564"/>
      <c r="CI24" s="564"/>
      <c r="CJ24" s="564"/>
      <c r="CK24" s="564"/>
      <c r="CL24" s="564"/>
      <c r="CM24" s="564"/>
      <c r="CN24" s="564"/>
      <c r="CO24" s="564"/>
      <c r="CP24" s="564"/>
      <c r="CQ24" s="564"/>
      <c r="CR24" s="564"/>
      <c r="CS24" s="565"/>
      <c r="CT24" s="395"/>
      <c r="CU24" s="396"/>
      <c r="CV24" s="396"/>
      <c r="CW24" s="396"/>
      <c r="CX24" s="396"/>
      <c r="CY24" s="396"/>
      <c r="CZ24" s="396"/>
      <c r="DA24" s="397"/>
      <c r="DB24" s="395"/>
      <c r="DC24" s="396"/>
      <c r="DD24" s="396"/>
      <c r="DE24" s="396"/>
      <c r="DF24" s="396"/>
      <c r="DG24" s="396"/>
      <c r="DH24" s="396"/>
      <c r="DI24" s="397"/>
    </row>
    <row r="25" spans="1:113" ht="18.75" customHeight="1">
      <c r="A25" s="2"/>
      <c r="B25" s="503"/>
      <c r="C25" s="504"/>
      <c r="D25" s="505"/>
      <c r="E25" s="404" t="s">
        <v>259</v>
      </c>
      <c r="F25" s="382"/>
      <c r="G25" s="382"/>
      <c r="H25" s="382"/>
      <c r="I25" s="382"/>
      <c r="J25" s="382"/>
      <c r="K25" s="383"/>
      <c r="L25" s="405">
        <v>1</v>
      </c>
      <c r="M25" s="406"/>
      <c r="N25" s="406"/>
      <c r="O25" s="406"/>
      <c r="P25" s="426"/>
      <c r="Q25" s="405">
        <v>6520</v>
      </c>
      <c r="R25" s="406"/>
      <c r="S25" s="406"/>
      <c r="T25" s="406"/>
      <c r="U25" s="406"/>
      <c r="V25" s="426"/>
      <c r="W25" s="581"/>
      <c r="X25" s="504"/>
      <c r="Y25" s="505"/>
      <c r="Z25" s="404" t="s">
        <v>260</v>
      </c>
      <c r="AA25" s="382"/>
      <c r="AB25" s="382"/>
      <c r="AC25" s="382"/>
      <c r="AD25" s="382"/>
      <c r="AE25" s="382"/>
      <c r="AF25" s="382"/>
      <c r="AG25" s="383"/>
      <c r="AH25" s="405" t="s">
        <v>203</v>
      </c>
      <c r="AI25" s="406"/>
      <c r="AJ25" s="406"/>
      <c r="AK25" s="406"/>
      <c r="AL25" s="426"/>
      <c r="AM25" s="405" t="s">
        <v>203</v>
      </c>
      <c r="AN25" s="406"/>
      <c r="AO25" s="406"/>
      <c r="AP25" s="406"/>
      <c r="AQ25" s="406"/>
      <c r="AR25" s="426"/>
      <c r="AS25" s="405" t="s">
        <v>203</v>
      </c>
      <c r="AT25" s="406"/>
      <c r="AU25" s="406"/>
      <c r="AV25" s="406"/>
      <c r="AW25" s="406"/>
      <c r="AX25" s="407"/>
      <c r="AY25" s="369" t="s">
        <v>34</v>
      </c>
      <c r="AZ25" s="370"/>
      <c r="BA25" s="370"/>
      <c r="BB25" s="370"/>
      <c r="BC25" s="370"/>
      <c r="BD25" s="370"/>
      <c r="BE25" s="370"/>
      <c r="BF25" s="370"/>
      <c r="BG25" s="370"/>
      <c r="BH25" s="370"/>
      <c r="BI25" s="370"/>
      <c r="BJ25" s="370"/>
      <c r="BK25" s="370"/>
      <c r="BL25" s="370"/>
      <c r="BM25" s="371"/>
      <c r="BN25" s="372">
        <v>1601608</v>
      </c>
      <c r="BO25" s="373"/>
      <c r="BP25" s="373"/>
      <c r="BQ25" s="373"/>
      <c r="BR25" s="373"/>
      <c r="BS25" s="373"/>
      <c r="BT25" s="373"/>
      <c r="BU25" s="374"/>
      <c r="BV25" s="372">
        <v>363743</v>
      </c>
      <c r="BW25" s="373"/>
      <c r="BX25" s="373"/>
      <c r="BY25" s="373"/>
      <c r="BZ25" s="373"/>
      <c r="CA25" s="373"/>
      <c r="CB25" s="373"/>
      <c r="CC25" s="374"/>
      <c r="CD25" s="24"/>
      <c r="CE25" s="564"/>
      <c r="CF25" s="564"/>
      <c r="CG25" s="564"/>
      <c r="CH25" s="564"/>
      <c r="CI25" s="564"/>
      <c r="CJ25" s="564"/>
      <c r="CK25" s="564"/>
      <c r="CL25" s="564"/>
      <c r="CM25" s="564"/>
      <c r="CN25" s="564"/>
      <c r="CO25" s="564"/>
      <c r="CP25" s="564"/>
      <c r="CQ25" s="564"/>
      <c r="CR25" s="564"/>
      <c r="CS25" s="565"/>
      <c r="CT25" s="395"/>
      <c r="CU25" s="396"/>
      <c r="CV25" s="396"/>
      <c r="CW25" s="396"/>
      <c r="CX25" s="396"/>
      <c r="CY25" s="396"/>
      <c r="CZ25" s="396"/>
      <c r="DA25" s="397"/>
      <c r="DB25" s="395"/>
      <c r="DC25" s="396"/>
      <c r="DD25" s="396"/>
      <c r="DE25" s="396"/>
      <c r="DF25" s="396"/>
      <c r="DG25" s="396"/>
      <c r="DH25" s="396"/>
      <c r="DI25" s="397"/>
    </row>
    <row r="26" spans="1:113" ht="18.75" customHeight="1">
      <c r="A26" s="2"/>
      <c r="B26" s="503"/>
      <c r="C26" s="504"/>
      <c r="D26" s="505"/>
      <c r="E26" s="404" t="s">
        <v>261</v>
      </c>
      <c r="F26" s="382"/>
      <c r="G26" s="382"/>
      <c r="H26" s="382"/>
      <c r="I26" s="382"/>
      <c r="J26" s="382"/>
      <c r="K26" s="383"/>
      <c r="L26" s="405">
        <v>1</v>
      </c>
      <c r="M26" s="406"/>
      <c r="N26" s="406"/>
      <c r="O26" s="406"/>
      <c r="P26" s="426"/>
      <c r="Q26" s="405">
        <v>6040</v>
      </c>
      <c r="R26" s="406"/>
      <c r="S26" s="406"/>
      <c r="T26" s="406"/>
      <c r="U26" s="406"/>
      <c r="V26" s="426"/>
      <c r="W26" s="581"/>
      <c r="X26" s="504"/>
      <c r="Y26" s="505"/>
      <c r="Z26" s="404" t="s">
        <v>262</v>
      </c>
      <c r="AA26" s="490"/>
      <c r="AB26" s="490"/>
      <c r="AC26" s="490"/>
      <c r="AD26" s="490"/>
      <c r="AE26" s="490"/>
      <c r="AF26" s="490"/>
      <c r="AG26" s="491"/>
      <c r="AH26" s="405">
        <v>11</v>
      </c>
      <c r="AI26" s="406"/>
      <c r="AJ26" s="406"/>
      <c r="AK26" s="406"/>
      <c r="AL26" s="426"/>
      <c r="AM26" s="405">
        <v>37092</v>
      </c>
      <c r="AN26" s="406"/>
      <c r="AO26" s="406"/>
      <c r="AP26" s="406"/>
      <c r="AQ26" s="406"/>
      <c r="AR26" s="426"/>
      <c r="AS26" s="405">
        <v>3372</v>
      </c>
      <c r="AT26" s="406"/>
      <c r="AU26" s="406"/>
      <c r="AV26" s="406"/>
      <c r="AW26" s="406"/>
      <c r="AX26" s="407"/>
      <c r="AY26" s="392" t="s">
        <v>263</v>
      </c>
      <c r="AZ26" s="393"/>
      <c r="BA26" s="393"/>
      <c r="BB26" s="393"/>
      <c r="BC26" s="393"/>
      <c r="BD26" s="393"/>
      <c r="BE26" s="393"/>
      <c r="BF26" s="393"/>
      <c r="BG26" s="393"/>
      <c r="BH26" s="393"/>
      <c r="BI26" s="393"/>
      <c r="BJ26" s="393"/>
      <c r="BK26" s="393"/>
      <c r="BL26" s="393"/>
      <c r="BM26" s="394"/>
      <c r="BN26" s="389" t="s">
        <v>203</v>
      </c>
      <c r="BO26" s="390"/>
      <c r="BP26" s="390"/>
      <c r="BQ26" s="390"/>
      <c r="BR26" s="390"/>
      <c r="BS26" s="390"/>
      <c r="BT26" s="390"/>
      <c r="BU26" s="391"/>
      <c r="BV26" s="389" t="s">
        <v>203</v>
      </c>
      <c r="BW26" s="390"/>
      <c r="BX26" s="390"/>
      <c r="BY26" s="390"/>
      <c r="BZ26" s="390"/>
      <c r="CA26" s="390"/>
      <c r="CB26" s="390"/>
      <c r="CC26" s="391"/>
      <c r="CD26" s="24"/>
      <c r="CE26" s="564"/>
      <c r="CF26" s="564"/>
      <c r="CG26" s="564"/>
      <c r="CH26" s="564"/>
      <c r="CI26" s="564"/>
      <c r="CJ26" s="564"/>
      <c r="CK26" s="564"/>
      <c r="CL26" s="564"/>
      <c r="CM26" s="564"/>
      <c r="CN26" s="564"/>
      <c r="CO26" s="564"/>
      <c r="CP26" s="564"/>
      <c r="CQ26" s="564"/>
      <c r="CR26" s="564"/>
      <c r="CS26" s="565"/>
      <c r="CT26" s="395"/>
      <c r="CU26" s="396"/>
      <c r="CV26" s="396"/>
      <c r="CW26" s="396"/>
      <c r="CX26" s="396"/>
      <c r="CY26" s="396"/>
      <c r="CZ26" s="396"/>
      <c r="DA26" s="397"/>
      <c r="DB26" s="395"/>
      <c r="DC26" s="396"/>
      <c r="DD26" s="396"/>
      <c r="DE26" s="396"/>
      <c r="DF26" s="396"/>
      <c r="DG26" s="396"/>
      <c r="DH26" s="396"/>
      <c r="DI26" s="397"/>
    </row>
    <row r="27" spans="1:113" ht="18.75" customHeight="1">
      <c r="A27" s="2"/>
      <c r="B27" s="503"/>
      <c r="C27" s="504"/>
      <c r="D27" s="505"/>
      <c r="E27" s="404" t="s">
        <v>264</v>
      </c>
      <c r="F27" s="382"/>
      <c r="G27" s="382"/>
      <c r="H27" s="382"/>
      <c r="I27" s="382"/>
      <c r="J27" s="382"/>
      <c r="K27" s="383"/>
      <c r="L27" s="405">
        <v>1</v>
      </c>
      <c r="M27" s="406"/>
      <c r="N27" s="406"/>
      <c r="O27" s="406"/>
      <c r="P27" s="426"/>
      <c r="Q27" s="405">
        <v>4100</v>
      </c>
      <c r="R27" s="406"/>
      <c r="S27" s="406"/>
      <c r="T27" s="406"/>
      <c r="U27" s="406"/>
      <c r="V27" s="426"/>
      <c r="W27" s="581"/>
      <c r="X27" s="504"/>
      <c r="Y27" s="505"/>
      <c r="Z27" s="404" t="s">
        <v>266</v>
      </c>
      <c r="AA27" s="382"/>
      <c r="AB27" s="382"/>
      <c r="AC27" s="382"/>
      <c r="AD27" s="382"/>
      <c r="AE27" s="382"/>
      <c r="AF27" s="382"/>
      <c r="AG27" s="383"/>
      <c r="AH27" s="405">
        <v>4</v>
      </c>
      <c r="AI27" s="406"/>
      <c r="AJ27" s="406"/>
      <c r="AK27" s="406"/>
      <c r="AL27" s="426"/>
      <c r="AM27" s="405">
        <v>10524</v>
      </c>
      <c r="AN27" s="406"/>
      <c r="AO27" s="406"/>
      <c r="AP27" s="406"/>
      <c r="AQ27" s="406"/>
      <c r="AR27" s="426"/>
      <c r="AS27" s="405">
        <v>2631</v>
      </c>
      <c r="AT27" s="406"/>
      <c r="AU27" s="406"/>
      <c r="AV27" s="406"/>
      <c r="AW27" s="406"/>
      <c r="AX27" s="407"/>
      <c r="AY27" s="439" t="s">
        <v>268</v>
      </c>
      <c r="AZ27" s="440"/>
      <c r="BA27" s="440"/>
      <c r="BB27" s="440"/>
      <c r="BC27" s="440"/>
      <c r="BD27" s="440"/>
      <c r="BE27" s="440"/>
      <c r="BF27" s="440"/>
      <c r="BG27" s="440"/>
      <c r="BH27" s="440"/>
      <c r="BI27" s="440"/>
      <c r="BJ27" s="440"/>
      <c r="BK27" s="440"/>
      <c r="BL27" s="440"/>
      <c r="BM27" s="441"/>
      <c r="BN27" s="487">
        <v>461185</v>
      </c>
      <c r="BO27" s="488"/>
      <c r="BP27" s="488"/>
      <c r="BQ27" s="488"/>
      <c r="BR27" s="488"/>
      <c r="BS27" s="488"/>
      <c r="BT27" s="488"/>
      <c r="BU27" s="489"/>
      <c r="BV27" s="487">
        <v>457748</v>
      </c>
      <c r="BW27" s="488"/>
      <c r="BX27" s="488"/>
      <c r="BY27" s="488"/>
      <c r="BZ27" s="488"/>
      <c r="CA27" s="488"/>
      <c r="CB27" s="488"/>
      <c r="CC27" s="489"/>
      <c r="CD27" s="19"/>
      <c r="CE27" s="564"/>
      <c r="CF27" s="564"/>
      <c r="CG27" s="564"/>
      <c r="CH27" s="564"/>
      <c r="CI27" s="564"/>
      <c r="CJ27" s="564"/>
      <c r="CK27" s="564"/>
      <c r="CL27" s="564"/>
      <c r="CM27" s="564"/>
      <c r="CN27" s="564"/>
      <c r="CO27" s="564"/>
      <c r="CP27" s="564"/>
      <c r="CQ27" s="564"/>
      <c r="CR27" s="564"/>
      <c r="CS27" s="565"/>
      <c r="CT27" s="395"/>
      <c r="CU27" s="396"/>
      <c r="CV27" s="396"/>
      <c r="CW27" s="396"/>
      <c r="CX27" s="396"/>
      <c r="CY27" s="396"/>
      <c r="CZ27" s="396"/>
      <c r="DA27" s="397"/>
      <c r="DB27" s="395"/>
      <c r="DC27" s="396"/>
      <c r="DD27" s="396"/>
      <c r="DE27" s="396"/>
      <c r="DF27" s="396"/>
      <c r="DG27" s="396"/>
      <c r="DH27" s="396"/>
      <c r="DI27" s="397"/>
    </row>
    <row r="28" spans="1:113" ht="18.75" customHeight="1">
      <c r="A28" s="2"/>
      <c r="B28" s="503"/>
      <c r="C28" s="504"/>
      <c r="D28" s="505"/>
      <c r="E28" s="404" t="s">
        <v>269</v>
      </c>
      <c r="F28" s="382"/>
      <c r="G28" s="382"/>
      <c r="H28" s="382"/>
      <c r="I28" s="382"/>
      <c r="J28" s="382"/>
      <c r="K28" s="383"/>
      <c r="L28" s="405">
        <v>1</v>
      </c>
      <c r="M28" s="406"/>
      <c r="N28" s="406"/>
      <c r="O28" s="406"/>
      <c r="P28" s="426"/>
      <c r="Q28" s="405">
        <v>3600</v>
      </c>
      <c r="R28" s="406"/>
      <c r="S28" s="406"/>
      <c r="T28" s="406"/>
      <c r="U28" s="406"/>
      <c r="V28" s="426"/>
      <c r="W28" s="581"/>
      <c r="X28" s="504"/>
      <c r="Y28" s="505"/>
      <c r="Z28" s="404" t="s">
        <v>35</v>
      </c>
      <c r="AA28" s="382"/>
      <c r="AB28" s="382"/>
      <c r="AC28" s="382"/>
      <c r="AD28" s="382"/>
      <c r="AE28" s="382"/>
      <c r="AF28" s="382"/>
      <c r="AG28" s="383"/>
      <c r="AH28" s="405" t="s">
        <v>203</v>
      </c>
      <c r="AI28" s="406"/>
      <c r="AJ28" s="406"/>
      <c r="AK28" s="406"/>
      <c r="AL28" s="426"/>
      <c r="AM28" s="405" t="s">
        <v>203</v>
      </c>
      <c r="AN28" s="406"/>
      <c r="AO28" s="406"/>
      <c r="AP28" s="406"/>
      <c r="AQ28" s="406"/>
      <c r="AR28" s="426"/>
      <c r="AS28" s="405" t="s">
        <v>203</v>
      </c>
      <c r="AT28" s="406"/>
      <c r="AU28" s="406"/>
      <c r="AV28" s="406"/>
      <c r="AW28" s="406"/>
      <c r="AX28" s="407"/>
      <c r="AY28" s="585" t="s">
        <v>272</v>
      </c>
      <c r="AZ28" s="586"/>
      <c r="BA28" s="586"/>
      <c r="BB28" s="587"/>
      <c r="BC28" s="369" t="s">
        <v>98</v>
      </c>
      <c r="BD28" s="370"/>
      <c r="BE28" s="370"/>
      <c r="BF28" s="370"/>
      <c r="BG28" s="370"/>
      <c r="BH28" s="370"/>
      <c r="BI28" s="370"/>
      <c r="BJ28" s="370"/>
      <c r="BK28" s="370"/>
      <c r="BL28" s="370"/>
      <c r="BM28" s="371"/>
      <c r="BN28" s="372">
        <v>5538762</v>
      </c>
      <c r="BO28" s="373"/>
      <c r="BP28" s="373"/>
      <c r="BQ28" s="373"/>
      <c r="BR28" s="373"/>
      <c r="BS28" s="373"/>
      <c r="BT28" s="373"/>
      <c r="BU28" s="374"/>
      <c r="BV28" s="372">
        <v>5346439</v>
      </c>
      <c r="BW28" s="373"/>
      <c r="BX28" s="373"/>
      <c r="BY28" s="373"/>
      <c r="BZ28" s="373"/>
      <c r="CA28" s="373"/>
      <c r="CB28" s="373"/>
      <c r="CC28" s="374"/>
      <c r="CD28" s="24"/>
      <c r="CE28" s="564"/>
      <c r="CF28" s="564"/>
      <c r="CG28" s="564"/>
      <c r="CH28" s="564"/>
      <c r="CI28" s="564"/>
      <c r="CJ28" s="564"/>
      <c r="CK28" s="564"/>
      <c r="CL28" s="564"/>
      <c r="CM28" s="564"/>
      <c r="CN28" s="564"/>
      <c r="CO28" s="564"/>
      <c r="CP28" s="564"/>
      <c r="CQ28" s="564"/>
      <c r="CR28" s="564"/>
      <c r="CS28" s="565"/>
      <c r="CT28" s="395"/>
      <c r="CU28" s="396"/>
      <c r="CV28" s="396"/>
      <c r="CW28" s="396"/>
      <c r="CX28" s="396"/>
      <c r="CY28" s="396"/>
      <c r="CZ28" s="396"/>
      <c r="DA28" s="397"/>
      <c r="DB28" s="395"/>
      <c r="DC28" s="396"/>
      <c r="DD28" s="396"/>
      <c r="DE28" s="396"/>
      <c r="DF28" s="396"/>
      <c r="DG28" s="396"/>
      <c r="DH28" s="396"/>
      <c r="DI28" s="397"/>
    </row>
    <row r="29" spans="1:113" ht="18.75" customHeight="1">
      <c r="A29" s="2"/>
      <c r="B29" s="503"/>
      <c r="C29" s="504"/>
      <c r="D29" s="505"/>
      <c r="E29" s="404" t="s">
        <v>273</v>
      </c>
      <c r="F29" s="382"/>
      <c r="G29" s="382"/>
      <c r="H29" s="382"/>
      <c r="I29" s="382"/>
      <c r="J29" s="382"/>
      <c r="K29" s="383"/>
      <c r="L29" s="405">
        <v>12</v>
      </c>
      <c r="M29" s="406"/>
      <c r="N29" s="406"/>
      <c r="O29" s="406"/>
      <c r="P29" s="426"/>
      <c r="Q29" s="405">
        <v>3300</v>
      </c>
      <c r="R29" s="406"/>
      <c r="S29" s="406"/>
      <c r="T29" s="406"/>
      <c r="U29" s="406"/>
      <c r="V29" s="426"/>
      <c r="W29" s="582"/>
      <c r="X29" s="583"/>
      <c r="Y29" s="584"/>
      <c r="Z29" s="404" t="s">
        <v>275</v>
      </c>
      <c r="AA29" s="382"/>
      <c r="AB29" s="382"/>
      <c r="AC29" s="382"/>
      <c r="AD29" s="382"/>
      <c r="AE29" s="382"/>
      <c r="AF29" s="382"/>
      <c r="AG29" s="383"/>
      <c r="AH29" s="405">
        <v>219</v>
      </c>
      <c r="AI29" s="406"/>
      <c r="AJ29" s="406"/>
      <c r="AK29" s="406"/>
      <c r="AL29" s="426"/>
      <c r="AM29" s="405">
        <v>635099</v>
      </c>
      <c r="AN29" s="406"/>
      <c r="AO29" s="406"/>
      <c r="AP29" s="406"/>
      <c r="AQ29" s="406"/>
      <c r="AR29" s="426"/>
      <c r="AS29" s="405">
        <v>2900</v>
      </c>
      <c r="AT29" s="406"/>
      <c r="AU29" s="406"/>
      <c r="AV29" s="406"/>
      <c r="AW29" s="406"/>
      <c r="AX29" s="407"/>
      <c r="AY29" s="588"/>
      <c r="AZ29" s="589"/>
      <c r="BA29" s="589"/>
      <c r="BB29" s="590"/>
      <c r="BC29" s="386" t="s">
        <v>276</v>
      </c>
      <c r="BD29" s="387"/>
      <c r="BE29" s="387"/>
      <c r="BF29" s="387"/>
      <c r="BG29" s="387"/>
      <c r="BH29" s="387"/>
      <c r="BI29" s="387"/>
      <c r="BJ29" s="387"/>
      <c r="BK29" s="387"/>
      <c r="BL29" s="387"/>
      <c r="BM29" s="388"/>
      <c r="BN29" s="389">
        <v>763049</v>
      </c>
      <c r="BO29" s="390"/>
      <c r="BP29" s="390"/>
      <c r="BQ29" s="390"/>
      <c r="BR29" s="390"/>
      <c r="BS29" s="390"/>
      <c r="BT29" s="390"/>
      <c r="BU29" s="391"/>
      <c r="BV29" s="389">
        <v>754377</v>
      </c>
      <c r="BW29" s="390"/>
      <c r="BX29" s="390"/>
      <c r="BY29" s="390"/>
      <c r="BZ29" s="390"/>
      <c r="CA29" s="390"/>
      <c r="CB29" s="390"/>
      <c r="CC29" s="391"/>
      <c r="CD29" s="19"/>
      <c r="CE29" s="564"/>
      <c r="CF29" s="564"/>
      <c r="CG29" s="564"/>
      <c r="CH29" s="564"/>
      <c r="CI29" s="564"/>
      <c r="CJ29" s="564"/>
      <c r="CK29" s="564"/>
      <c r="CL29" s="564"/>
      <c r="CM29" s="564"/>
      <c r="CN29" s="564"/>
      <c r="CO29" s="564"/>
      <c r="CP29" s="564"/>
      <c r="CQ29" s="564"/>
      <c r="CR29" s="564"/>
      <c r="CS29" s="565"/>
      <c r="CT29" s="395"/>
      <c r="CU29" s="396"/>
      <c r="CV29" s="396"/>
      <c r="CW29" s="396"/>
      <c r="CX29" s="396"/>
      <c r="CY29" s="396"/>
      <c r="CZ29" s="396"/>
      <c r="DA29" s="397"/>
      <c r="DB29" s="395"/>
      <c r="DC29" s="396"/>
      <c r="DD29" s="396"/>
      <c r="DE29" s="396"/>
      <c r="DF29" s="396"/>
      <c r="DG29" s="396"/>
      <c r="DH29" s="396"/>
      <c r="DI29" s="397"/>
    </row>
    <row r="30" spans="1:113" ht="18.75" customHeight="1">
      <c r="A30" s="2"/>
      <c r="B30" s="506"/>
      <c r="C30" s="507"/>
      <c r="D30" s="508"/>
      <c r="E30" s="408"/>
      <c r="F30" s="409"/>
      <c r="G30" s="409"/>
      <c r="H30" s="409"/>
      <c r="I30" s="409"/>
      <c r="J30" s="409"/>
      <c r="K30" s="410"/>
      <c r="L30" s="492"/>
      <c r="M30" s="493"/>
      <c r="N30" s="493"/>
      <c r="O30" s="493"/>
      <c r="P30" s="494"/>
      <c r="Q30" s="492"/>
      <c r="R30" s="493"/>
      <c r="S30" s="493"/>
      <c r="T30" s="493"/>
      <c r="U30" s="493"/>
      <c r="V30" s="494"/>
      <c r="W30" s="495" t="s">
        <v>278</v>
      </c>
      <c r="X30" s="496"/>
      <c r="Y30" s="496"/>
      <c r="Z30" s="496"/>
      <c r="AA30" s="496"/>
      <c r="AB30" s="496"/>
      <c r="AC30" s="496"/>
      <c r="AD30" s="496"/>
      <c r="AE30" s="496"/>
      <c r="AF30" s="496"/>
      <c r="AG30" s="497"/>
      <c r="AH30" s="466">
        <v>98.1</v>
      </c>
      <c r="AI30" s="467"/>
      <c r="AJ30" s="467"/>
      <c r="AK30" s="467"/>
      <c r="AL30" s="467"/>
      <c r="AM30" s="467"/>
      <c r="AN30" s="467"/>
      <c r="AO30" s="467"/>
      <c r="AP30" s="467"/>
      <c r="AQ30" s="467"/>
      <c r="AR30" s="467"/>
      <c r="AS30" s="467"/>
      <c r="AT30" s="467"/>
      <c r="AU30" s="467"/>
      <c r="AV30" s="467"/>
      <c r="AW30" s="467"/>
      <c r="AX30" s="469"/>
      <c r="AY30" s="591"/>
      <c r="AZ30" s="592"/>
      <c r="BA30" s="592"/>
      <c r="BB30" s="593"/>
      <c r="BC30" s="484" t="s">
        <v>58</v>
      </c>
      <c r="BD30" s="485"/>
      <c r="BE30" s="485"/>
      <c r="BF30" s="485"/>
      <c r="BG30" s="485"/>
      <c r="BH30" s="485"/>
      <c r="BI30" s="485"/>
      <c r="BJ30" s="485"/>
      <c r="BK30" s="485"/>
      <c r="BL30" s="485"/>
      <c r="BM30" s="486"/>
      <c r="BN30" s="487">
        <v>5658315</v>
      </c>
      <c r="BO30" s="488"/>
      <c r="BP30" s="488"/>
      <c r="BQ30" s="488"/>
      <c r="BR30" s="488"/>
      <c r="BS30" s="488"/>
      <c r="BT30" s="488"/>
      <c r="BU30" s="489"/>
      <c r="BV30" s="487">
        <v>5484701</v>
      </c>
      <c r="BW30" s="488"/>
      <c r="BX30" s="488"/>
      <c r="BY30" s="488"/>
      <c r="BZ30" s="488"/>
      <c r="CA30" s="488"/>
      <c r="CB30" s="488"/>
      <c r="CC30" s="48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7"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7" customHeight="1">
      <c r="A32" s="2"/>
      <c r="B32" s="5"/>
      <c r="C32" s="9" t="s">
        <v>188</v>
      </c>
      <c r="D32" s="9"/>
      <c r="E32" s="9"/>
      <c r="F32" s="8"/>
      <c r="G32" s="8"/>
      <c r="H32" s="8"/>
      <c r="I32" s="8"/>
      <c r="J32" s="8"/>
      <c r="K32" s="8"/>
      <c r="L32" s="8"/>
      <c r="M32" s="8"/>
      <c r="N32" s="8"/>
      <c r="O32" s="8"/>
      <c r="P32" s="8"/>
      <c r="Q32" s="8"/>
      <c r="R32" s="8"/>
      <c r="S32" s="8"/>
      <c r="T32" s="8"/>
      <c r="U32" s="8" t="s">
        <v>88</v>
      </c>
      <c r="V32" s="8"/>
      <c r="W32" s="8"/>
      <c r="X32" s="8"/>
      <c r="Y32" s="8"/>
      <c r="Z32" s="8"/>
      <c r="AA32" s="8"/>
      <c r="AB32" s="8"/>
      <c r="AC32" s="8"/>
      <c r="AD32" s="8"/>
      <c r="AE32" s="8"/>
      <c r="AF32" s="8"/>
      <c r="AG32" s="8"/>
      <c r="AH32" s="8"/>
      <c r="AI32" s="8"/>
      <c r="AJ32" s="8"/>
      <c r="AK32" s="8"/>
      <c r="AL32" s="8"/>
      <c r="AM32" s="22" t="s">
        <v>280</v>
      </c>
      <c r="AN32" s="8"/>
      <c r="AO32" s="8"/>
      <c r="AP32" s="8"/>
      <c r="AQ32" s="8"/>
      <c r="AR32" s="8"/>
      <c r="AS32" s="22"/>
      <c r="AT32" s="22"/>
      <c r="AU32" s="22"/>
      <c r="AV32" s="22"/>
      <c r="AW32" s="22"/>
      <c r="AX32" s="22"/>
      <c r="AY32" s="22"/>
      <c r="AZ32" s="22"/>
      <c r="BA32" s="22"/>
      <c r="BB32" s="8"/>
      <c r="BC32" s="22"/>
      <c r="BD32" s="8"/>
      <c r="BE32" s="22" t="s">
        <v>281</v>
      </c>
      <c r="BF32" s="8"/>
      <c r="BG32" s="8"/>
      <c r="BH32" s="8"/>
      <c r="BI32" s="8"/>
      <c r="BJ32" s="22"/>
      <c r="BK32" s="22"/>
      <c r="BL32" s="22"/>
      <c r="BM32" s="22"/>
      <c r="BN32" s="22"/>
      <c r="BO32" s="22"/>
      <c r="BP32" s="22"/>
      <c r="BQ32" s="22"/>
      <c r="BR32" s="8"/>
      <c r="BS32" s="8"/>
      <c r="BT32" s="8"/>
      <c r="BU32" s="8"/>
      <c r="BV32" s="8"/>
      <c r="BW32" s="8" t="s">
        <v>283</v>
      </c>
      <c r="BX32" s="8"/>
      <c r="BY32" s="8"/>
      <c r="BZ32" s="8"/>
      <c r="CA32" s="8"/>
      <c r="CB32" s="22"/>
      <c r="CC32" s="22"/>
      <c r="CD32" s="22"/>
      <c r="CE32" s="22"/>
      <c r="CF32" s="22"/>
      <c r="CG32" s="22"/>
      <c r="CH32" s="22"/>
      <c r="CI32" s="22"/>
      <c r="CJ32" s="22"/>
      <c r="CK32" s="22"/>
      <c r="CL32" s="22"/>
      <c r="CM32" s="22"/>
      <c r="CN32" s="22"/>
      <c r="CO32" s="22" t="s">
        <v>167</v>
      </c>
      <c r="CP32" s="22"/>
      <c r="CQ32" s="22"/>
      <c r="CR32" s="22"/>
      <c r="CS32" s="22"/>
      <c r="CT32" s="22"/>
      <c r="CU32" s="22"/>
      <c r="CV32" s="22"/>
      <c r="CW32" s="22"/>
      <c r="CX32" s="22"/>
      <c r="CY32" s="22"/>
      <c r="CZ32" s="22"/>
      <c r="DA32" s="22"/>
      <c r="DB32" s="22"/>
      <c r="DC32" s="22"/>
      <c r="DD32" s="22"/>
      <c r="DE32" s="22"/>
      <c r="DF32" s="22"/>
      <c r="DG32" s="22"/>
      <c r="DH32" s="22"/>
      <c r="DI32" s="39"/>
    </row>
    <row r="33" spans="1:113" ht="13.7" customHeight="1">
      <c r="A33" s="2"/>
      <c r="B33" s="5"/>
      <c r="C33" s="498" t="s">
        <v>116</v>
      </c>
      <c r="D33" s="498"/>
      <c r="E33" s="499" t="s">
        <v>284</v>
      </c>
      <c r="F33" s="499"/>
      <c r="G33" s="499"/>
      <c r="H33" s="499"/>
      <c r="I33" s="499"/>
      <c r="J33" s="499"/>
      <c r="K33" s="499"/>
      <c r="L33" s="499"/>
      <c r="M33" s="499"/>
      <c r="N33" s="499"/>
      <c r="O33" s="499"/>
      <c r="P33" s="499"/>
      <c r="Q33" s="499"/>
      <c r="R33" s="499"/>
      <c r="S33" s="499"/>
      <c r="T33" s="14"/>
      <c r="U33" s="498" t="s">
        <v>116</v>
      </c>
      <c r="V33" s="498"/>
      <c r="W33" s="499" t="s">
        <v>284</v>
      </c>
      <c r="X33" s="499"/>
      <c r="Y33" s="499"/>
      <c r="Z33" s="499"/>
      <c r="AA33" s="499"/>
      <c r="AB33" s="499"/>
      <c r="AC33" s="499"/>
      <c r="AD33" s="499"/>
      <c r="AE33" s="499"/>
      <c r="AF33" s="499"/>
      <c r="AG33" s="499"/>
      <c r="AH33" s="499"/>
      <c r="AI33" s="499"/>
      <c r="AJ33" s="499"/>
      <c r="AK33" s="499"/>
      <c r="AL33" s="14"/>
      <c r="AM33" s="498" t="s">
        <v>116</v>
      </c>
      <c r="AN33" s="498"/>
      <c r="AO33" s="499" t="s">
        <v>284</v>
      </c>
      <c r="AP33" s="499"/>
      <c r="AQ33" s="499"/>
      <c r="AR33" s="499"/>
      <c r="AS33" s="499"/>
      <c r="AT33" s="499"/>
      <c r="AU33" s="499"/>
      <c r="AV33" s="499"/>
      <c r="AW33" s="499"/>
      <c r="AX33" s="499"/>
      <c r="AY33" s="499"/>
      <c r="AZ33" s="499"/>
      <c r="BA33" s="499"/>
      <c r="BB33" s="499"/>
      <c r="BC33" s="499"/>
      <c r="BD33" s="10"/>
      <c r="BE33" s="499" t="s">
        <v>286</v>
      </c>
      <c r="BF33" s="499"/>
      <c r="BG33" s="499" t="s">
        <v>169</v>
      </c>
      <c r="BH33" s="499"/>
      <c r="BI33" s="499"/>
      <c r="BJ33" s="499"/>
      <c r="BK33" s="499"/>
      <c r="BL33" s="499"/>
      <c r="BM33" s="499"/>
      <c r="BN33" s="499"/>
      <c r="BO33" s="499"/>
      <c r="BP33" s="499"/>
      <c r="BQ33" s="499"/>
      <c r="BR33" s="499"/>
      <c r="BS33" s="499"/>
      <c r="BT33" s="499"/>
      <c r="BU33" s="499"/>
      <c r="BV33" s="10"/>
      <c r="BW33" s="498" t="s">
        <v>286</v>
      </c>
      <c r="BX33" s="498"/>
      <c r="BY33" s="499" t="s">
        <v>107</v>
      </c>
      <c r="BZ33" s="499"/>
      <c r="CA33" s="499"/>
      <c r="CB33" s="499"/>
      <c r="CC33" s="499"/>
      <c r="CD33" s="499"/>
      <c r="CE33" s="499"/>
      <c r="CF33" s="499"/>
      <c r="CG33" s="499"/>
      <c r="CH33" s="499"/>
      <c r="CI33" s="499"/>
      <c r="CJ33" s="499"/>
      <c r="CK33" s="499"/>
      <c r="CL33" s="499"/>
      <c r="CM33" s="499"/>
      <c r="CN33" s="14"/>
      <c r="CO33" s="498" t="s">
        <v>116</v>
      </c>
      <c r="CP33" s="498"/>
      <c r="CQ33" s="499" t="s">
        <v>287</v>
      </c>
      <c r="CR33" s="499"/>
      <c r="CS33" s="499"/>
      <c r="CT33" s="499"/>
      <c r="CU33" s="499"/>
      <c r="CV33" s="499"/>
      <c r="CW33" s="499"/>
      <c r="CX33" s="499"/>
      <c r="CY33" s="499"/>
      <c r="CZ33" s="499"/>
      <c r="DA33" s="499"/>
      <c r="DB33" s="499"/>
      <c r="DC33" s="499"/>
      <c r="DD33" s="499"/>
      <c r="DE33" s="499"/>
      <c r="DF33" s="14"/>
      <c r="DG33" s="509" t="s">
        <v>75</v>
      </c>
      <c r="DH33" s="509"/>
      <c r="DI33" s="21"/>
    </row>
    <row r="34" spans="1:113" ht="32.25" customHeight="1">
      <c r="A34" s="2"/>
      <c r="B34" s="5"/>
      <c r="C34" s="510">
        <f>IF(E34="","",1)</f>
        <v>1</v>
      </c>
      <c r="D34" s="510"/>
      <c r="E34" s="511" t="str">
        <f>IF('各会計、関係団体の財政状況及び健全化判断比率'!B7="","",'各会計、関係団体の財政状況及び健全化判断比率'!B7)</f>
        <v>一般会計</v>
      </c>
      <c r="F34" s="511"/>
      <c r="G34" s="511"/>
      <c r="H34" s="511"/>
      <c r="I34" s="511"/>
      <c r="J34" s="511"/>
      <c r="K34" s="511"/>
      <c r="L34" s="511"/>
      <c r="M34" s="511"/>
      <c r="N34" s="511"/>
      <c r="O34" s="511"/>
      <c r="P34" s="511"/>
      <c r="Q34" s="511"/>
      <c r="R34" s="511"/>
      <c r="S34" s="511"/>
      <c r="T34" s="9"/>
      <c r="U34" s="510">
        <f>IF(W34="","",MAX(C34:D43)+1)</f>
        <v>3</v>
      </c>
      <c r="V34" s="510"/>
      <c r="W34" s="511" t="str">
        <f>IF('各会計、関係団体の財政状況及び健全化判断比率'!B28="","",'各会計、関係団体の財政状況及び健全化判断比率'!B28)</f>
        <v>国民健康保険事業特別会計</v>
      </c>
      <c r="X34" s="511"/>
      <c r="Y34" s="511"/>
      <c r="Z34" s="511"/>
      <c r="AA34" s="511"/>
      <c r="AB34" s="511"/>
      <c r="AC34" s="511"/>
      <c r="AD34" s="511"/>
      <c r="AE34" s="511"/>
      <c r="AF34" s="511"/>
      <c r="AG34" s="511"/>
      <c r="AH34" s="511"/>
      <c r="AI34" s="511"/>
      <c r="AJ34" s="511"/>
      <c r="AK34" s="511"/>
      <c r="AL34" s="9"/>
      <c r="AM34" s="510">
        <f>IF(AO34="","",MAX(C34:D43,U34:V43)+1)</f>
        <v>5</v>
      </c>
      <c r="AN34" s="510"/>
      <c r="AO34" s="511" t="str">
        <f>IF('各会計、関係団体の財政状況及び健全化判断比率'!B30="","",'各会計、関係団体の財政状況及び健全化判断比率'!B30)</f>
        <v>下水道事業会計</v>
      </c>
      <c r="AP34" s="511"/>
      <c r="AQ34" s="511"/>
      <c r="AR34" s="511"/>
      <c r="AS34" s="511"/>
      <c r="AT34" s="511"/>
      <c r="AU34" s="511"/>
      <c r="AV34" s="511"/>
      <c r="AW34" s="511"/>
      <c r="AX34" s="511"/>
      <c r="AY34" s="511"/>
      <c r="AZ34" s="511"/>
      <c r="BA34" s="511"/>
      <c r="BB34" s="511"/>
      <c r="BC34" s="511"/>
      <c r="BD34" s="9"/>
      <c r="BE34" s="510" t="str">
        <f>IF(BG34="","",MAX(C34:D43,U34:V43,AM34:AN43)+1)</f>
        <v/>
      </c>
      <c r="BF34" s="510"/>
      <c r="BG34" s="511"/>
      <c r="BH34" s="511"/>
      <c r="BI34" s="511"/>
      <c r="BJ34" s="511"/>
      <c r="BK34" s="511"/>
      <c r="BL34" s="511"/>
      <c r="BM34" s="511"/>
      <c r="BN34" s="511"/>
      <c r="BO34" s="511"/>
      <c r="BP34" s="511"/>
      <c r="BQ34" s="511"/>
      <c r="BR34" s="511"/>
      <c r="BS34" s="511"/>
      <c r="BT34" s="511"/>
      <c r="BU34" s="511"/>
      <c r="BV34" s="9"/>
      <c r="BW34" s="510">
        <f>IF(BY34="","",MAX(C34:D43,U34:V43,AM34:AN43,BE34:BF43)+1)</f>
        <v>7</v>
      </c>
      <c r="BX34" s="510"/>
      <c r="BY34" s="511" t="str">
        <f>IF('各会計、関係団体の財政状況及び健全化判断比率'!B68="","",'各会計、関係団体の財政状況及び健全化判断比率'!B68)</f>
        <v>うきは久留米環境施設組合(一般会計)</v>
      </c>
      <c r="BZ34" s="511"/>
      <c r="CA34" s="511"/>
      <c r="CB34" s="511"/>
      <c r="CC34" s="511"/>
      <c r="CD34" s="511"/>
      <c r="CE34" s="511"/>
      <c r="CF34" s="511"/>
      <c r="CG34" s="511"/>
      <c r="CH34" s="511"/>
      <c r="CI34" s="511"/>
      <c r="CJ34" s="511"/>
      <c r="CK34" s="511"/>
      <c r="CL34" s="511"/>
      <c r="CM34" s="511"/>
      <c r="CN34" s="9"/>
      <c r="CO34" s="510">
        <f>IF(CQ34="","",MAX(C34:D43,U34:V43,AM34:AN43,BE34:BF43,BW34:BX43)+1)</f>
        <v>17</v>
      </c>
      <c r="CP34" s="510"/>
      <c r="CQ34" s="511" t="str">
        <f>IF('各会計、関係団体の財政状況及び健全化判断比率'!BS7="","",'各会計、関係団体の財政状況及び健全化判断比率'!BS7)</f>
        <v>うきはの里</v>
      </c>
      <c r="CR34" s="511"/>
      <c r="CS34" s="511"/>
      <c r="CT34" s="511"/>
      <c r="CU34" s="511"/>
      <c r="CV34" s="511"/>
      <c r="CW34" s="511"/>
      <c r="CX34" s="511"/>
      <c r="CY34" s="511"/>
      <c r="CZ34" s="511"/>
      <c r="DA34" s="511"/>
      <c r="DB34" s="511"/>
      <c r="DC34" s="511"/>
      <c r="DD34" s="511"/>
      <c r="DE34" s="511"/>
      <c r="DF34" s="8"/>
      <c r="DG34" s="512" t="str">
        <f>IF('各会計、関係団体の財政状況及び健全化判断比率'!BR7="","",'各会計、関係団体の財政状況及び健全化判断比率'!BR7)</f>
        <v/>
      </c>
      <c r="DH34" s="512"/>
      <c r="DI34" s="21"/>
    </row>
    <row r="35" spans="1:113" ht="32.25" customHeight="1">
      <c r="A35" s="2"/>
      <c r="B35" s="5"/>
      <c r="C35" s="510">
        <f t="shared" ref="C35:C43" si="0">IF(E35="","",C34+1)</f>
        <v>2</v>
      </c>
      <c r="D35" s="510"/>
      <c r="E35" s="511" t="str">
        <f>IF('各会計、関係団体の財政状況及び健全化判断比率'!B8="","",'各会計、関係団体の財政状況及び健全化判断比率'!B8)</f>
        <v>自動車学校特別会計</v>
      </c>
      <c r="F35" s="511"/>
      <c r="G35" s="511"/>
      <c r="H35" s="511"/>
      <c r="I35" s="511"/>
      <c r="J35" s="511"/>
      <c r="K35" s="511"/>
      <c r="L35" s="511"/>
      <c r="M35" s="511"/>
      <c r="N35" s="511"/>
      <c r="O35" s="511"/>
      <c r="P35" s="511"/>
      <c r="Q35" s="511"/>
      <c r="R35" s="511"/>
      <c r="S35" s="511"/>
      <c r="T35" s="9"/>
      <c r="U35" s="510">
        <f t="shared" ref="U35:U43" si="1">IF(W35="","",U34+1)</f>
        <v>4</v>
      </c>
      <c r="V35" s="510"/>
      <c r="W35" s="511" t="str">
        <f>IF('各会計、関係団体の財政状況及び健全化判断比率'!B29="","",'各会計、関係団体の財政状況及び健全化判断比率'!B29)</f>
        <v>後期高齢者医療事業特別会計</v>
      </c>
      <c r="X35" s="511"/>
      <c r="Y35" s="511"/>
      <c r="Z35" s="511"/>
      <c r="AA35" s="511"/>
      <c r="AB35" s="511"/>
      <c r="AC35" s="511"/>
      <c r="AD35" s="511"/>
      <c r="AE35" s="511"/>
      <c r="AF35" s="511"/>
      <c r="AG35" s="511"/>
      <c r="AH35" s="511"/>
      <c r="AI35" s="511"/>
      <c r="AJ35" s="511"/>
      <c r="AK35" s="511"/>
      <c r="AL35" s="9"/>
      <c r="AM35" s="510">
        <f t="shared" ref="AM35:AM43" si="2">IF(AO35="","",AM34+1)</f>
        <v>6</v>
      </c>
      <c r="AN35" s="510"/>
      <c r="AO35" s="511" t="str">
        <f>IF('各会計、関係団体の財政状況及び健全化判断比率'!B31="","",'各会計、関係団体の財政状況及び健全化判断比率'!B31)</f>
        <v>簡易水道事業会計</v>
      </c>
      <c r="AP35" s="511"/>
      <c r="AQ35" s="511"/>
      <c r="AR35" s="511"/>
      <c r="AS35" s="511"/>
      <c r="AT35" s="511"/>
      <c r="AU35" s="511"/>
      <c r="AV35" s="511"/>
      <c r="AW35" s="511"/>
      <c r="AX35" s="511"/>
      <c r="AY35" s="511"/>
      <c r="AZ35" s="511"/>
      <c r="BA35" s="511"/>
      <c r="BB35" s="511"/>
      <c r="BC35" s="511"/>
      <c r="BD35" s="9"/>
      <c r="BE35" s="510" t="str">
        <f t="shared" ref="BE35:BE43" si="3">IF(BG35="","",BE34+1)</f>
        <v/>
      </c>
      <c r="BF35" s="510"/>
      <c r="BG35" s="511"/>
      <c r="BH35" s="511"/>
      <c r="BI35" s="511"/>
      <c r="BJ35" s="511"/>
      <c r="BK35" s="511"/>
      <c r="BL35" s="511"/>
      <c r="BM35" s="511"/>
      <c r="BN35" s="511"/>
      <c r="BO35" s="511"/>
      <c r="BP35" s="511"/>
      <c r="BQ35" s="511"/>
      <c r="BR35" s="511"/>
      <c r="BS35" s="511"/>
      <c r="BT35" s="511"/>
      <c r="BU35" s="511"/>
      <c r="BV35" s="9"/>
      <c r="BW35" s="510">
        <f t="shared" ref="BW35:BW43" si="4">IF(BY35="","",BW34+1)</f>
        <v>8</v>
      </c>
      <c r="BX35" s="510"/>
      <c r="BY35" s="511" t="str">
        <f>IF('各会計、関係団体の財政状況及び健全化判断比率'!B69="","",'各会計、関係団体の財政状況及び健全化判断比率'!B69)</f>
        <v>福岡県市町村消防団員等公務災害補償組合(一般会計)</v>
      </c>
      <c r="BZ35" s="511"/>
      <c r="CA35" s="511"/>
      <c r="CB35" s="511"/>
      <c r="CC35" s="511"/>
      <c r="CD35" s="511"/>
      <c r="CE35" s="511"/>
      <c r="CF35" s="511"/>
      <c r="CG35" s="511"/>
      <c r="CH35" s="511"/>
      <c r="CI35" s="511"/>
      <c r="CJ35" s="511"/>
      <c r="CK35" s="511"/>
      <c r="CL35" s="511"/>
      <c r="CM35" s="511"/>
      <c r="CN35" s="9"/>
      <c r="CO35" s="510">
        <f t="shared" ref="CO35:CO43" si="5">IF(CQ35="","",CO34+1)</f>
        <v>18</v>
      </c>
      <c r="CP35" s="510"/>
      <c r="CQ35" s="511" t="str">
        <f>IF('各会計、関係団体の財政状況及び健全化判断比率'!BS8="","",'各会計、関係団体の財政状況及び健全化判断比率'!BS8)</f>
        <v>うきは市土地開発公社</v>
      </c>
      <c r="CR35" s="511"/>
      <c r="CS35" s="511"/>
      <c r="CT35" s="511"/>
      <c r="CU35" s="511"/>
      <c r="CV35" s="511"/>
      <c r="CW35" s="511"/>
      <c r="CX35" s="511"/>
      <c r="CY35" s="511"/>
      <c r="CZ35" s="511"/>
      <c r="DA35" s="511"/>
      <c r="DB35" s="511"/>
      <c r="DC35" s="511"/>
      <c r="DD35" s="511"/>
      <c r="DE35" s="511"/>
      <c r="DF35" s="8"/>
      <c r="DG35" s="512" t="str">
        <f>IF('各会計、関係団体の財政状況及び健全化判断比率'!BR8="","",'各会計、関係団体の財政状況及び健全化判断比率'!BR8)</f>
        <v/>
      </c>
      <c r="DH35" s="512"/>
      <c r="DI35" s="21"/>
    </row>
    <row r="36" spans="1:113" ht="32.25" customHeight="1">
      <c r="A36" s="2"/>
      <c r="B36" s="5"/>
      <c r="C36" s="510" t="str">
        <f t="shared" si="0"/>
        <v/>
      </c>
      <c r="D36" s="510"/>
      <c r="E36" s="511" t="str">
        <f>IF('各会計、関係団体の財政状況及び健全化判断比率'!B9="","",'各会計、関係団体の財政状況及び健全化判断比率'!B9)</f>
        <v/>
      </c>
      <c r="F36" s="511"/>
      <c r="G36" s="511"/>
      <c r="H36" s="511"/>
      <c r="I36" s="511"/>
      <c r="J36" s="511"/>
      <c r="K36" s="511"/>
      <c r="L36" s="511"/>
      <c r="M36" s="511"/>
      <c r="N36" s="511"/>
      <c r="O36" s="511"/>
      <c r="P36" s="511"/>
      <c r="Q36" s="511"/>
      <c r="R36" s="511"/>
      <c r="S36" s="511"/>
      <c r="T36" s="9"/>
      <c r="U36" s="510" t="str">
        <f t="shared" si="1"/>
        <v/>
      </c>
      <c r="V36" s="510"/>
      <c r="W36" s="511"/>
      <c r="X36" s="511"/>
      <c r="Y36" s="511"/>
      <c r="Z36" s="511"/>
      <c r="AA36" s="511"/>
      <c r="AB36" s="511"/>
      <c r="AC36" s="511"/>
      <c r="AD36" s="511"/>
      <c r="AE36" s="511"/>
      <c r="AF36" s="511"/>
      <c r="AG36" s="511"/>
      <c r="AH36" s="511"/>
      <c r="AI36" s="511"/>
      <c r="AJ36" s="511"/>
      <c r="AK36" s="511"/>
      <c r="AL36" s="9"/>
      <c r="AM36" s="510" t="str">
        <f t="shared" si="2"/>
        <v/>
      </c>
      <c r="AN36" s="510"/>
      <c r="AO36" s="511"/>
      <c r="AP36" s="511"/>
      <c r="AQ36" s="511"/>
      <c r="AR36" s="511"/>
      <c r="AS36" s="511"/>
      <c r="AT36" s="511"/>
      <c r="AU36" s="511"/>
      <c r="AV36" s="511"/>
      <c r="AW36" s="511"/>
      <c r="AX36" s="511"/>
      <c r="AY36" s="511"/>
      <c r="AZ36" s="511"/>
      <c r="BA36" s="511"/>
      <c r="BB36" s="511"/>
      <c r="BC36" s="511"/>
      <c r="BD36" s="9"/>
      <c r="BE36" s="510" t="str">
        <f t="shared" si="3"/>
        <v/>
      </c>
      <c r="BF36" s="510"/>
      <c r="BG36" s="511"/>
      <c r="BH36" s="511"/>
      <c r="BI36" s="511"/>
      <c r="BJ36" s="511"/>
      <c r="BK36" s="511"/>
      <c r="BL36" s="511"/>
      <c r="BM36" s="511"/>
      <c r="BN36" s="511"/>
      <c r="BO36" s="511"/>
      <c r="BP36" s="511"/>
      <c r="BQ36" s="511"/>
      <c r="BR36" s="511"/>
      <c r="BS36" s="511"/>
      <c r="BT36" s="511"/>
      <c r="BU36" s="511"/>
      <c r="BV36" s="9"/>
      <c r="BW36" s="510">
        <f t="shared" si="4"/>
        <v>9</v>
      </c>
      <c r="BX36" s="510"/>
      <c r="BY36" s="511" t="str">
        <f>IF('各会計、関係団体の財政状況及び健全化判断比率'!B70="","",'各会計、関係団体の財政状況及び健全化判断比率'!B70)</f>
        <v>福岡県市町村職員退職手当組合(一般会計)</v>
      </c>
      <c r="BZ36" s="511"/>
      <c r="CA36" s="511"/>
      <c r="CB36" s="511"/>
      <c r="CC36" s="511"/>
      <c r="CD36" s="511"/>
      <c r="CE36" s="511"/>
      <c r="CF36" s="511"/>
      <c r="CG36" s="511"/>
      <c r="CH36" s="511"/>
      <c r="CI36" s="511"/>
      <c r="CJ36" s="511"/>
      <c r="CK36" s="511"/>
      <c r="CL36" s="511"/>
      <c r="CM36" s="511"/>
      <c r="CN36" s="9"/>
      <c r="CO36" s="510" t="str">
        <f t="shared" si="5"/>
        <v/>
      </c>
      <c r="CP36" s="510"/>
      <c r="CQ36" s="511" t="str">
        <f>IF('各会計、関係団体の財政状況及び健全化判断比率'!BS9="","",'各会計、関係団体の財政状況及び健全化判断比率'!BS9)</f>
        <v/>
      </c>
      <c r="CR36" s="511"/>
      <c r="CS36" s="511"/>
      <c r="CT36" s="511"/>
      <c r="CU36" s="511"/>
      <c r="CV36" s="511"/>
      <c r="CW36" s="511"/>
      <c r="CX36" s="511"/>
      <c r="CY36" s="511"/>
      <c r="CZ36" s="511"/>
      <c r="DA36" s="511"/>
      <c r="DB36" s="511"/>
      <c r="DC36" s="511"/>
      <c r="DD36" s="511"/>
      <c r="DE36" s="511"/>
      <c r="DF36" s="8"/>
      <c r="DG36" s="512" t="str">
        <f>IF('各会計、関係団体の財政状況及び健全化判断比率'!BR9="","",'各会計、関係団体の財政状況及び健全化判断比率'!BR9)</f>
        <v/>
      </c>
      <c r="DH36" s="512"/>
      <c r="DI36" s="21"/>
    </row>
    <row r="37" spans="1:113" ht="32.25" customHeight="1">
      <c r="A37" s="2"/>
      <c r="B37" s="5"/>
      <c r="C37" s="510" t="str">
        <f t="shared" si="0"/>
        <v/>
      </c>
      <c r="D37" s="510"/>
      <c r="E37" s="511" t="str">
        <f>IF('各会計、関係団体の財政状況及び健全化判断比率'!B10="","",'各会計、関係団体の財政状況及び健全化判断比率'!B10)</f>
        <v/>
      </c>
      <c r="F37" s="511"/>
      <c r="G37" s="511"/>
      <c r="H37" s="511"/>
      <c r="I37" s="511"/>
      <c r="J37" s="511"/>
      <c r="K37" s="511"/>
      <c r="L37" s="511"/>
      <c r="M37" s="511"/>
      <c r="N37" s="511"/>
      <c r="O37" s="511"/>
      <c r="P37" s="511"/>
      <c r="Q37" s="511"/>
      <c r="R37" s="511"/>
      <c r="S37" s="511"/>
      <c r="T37" s="9"/>
      <c r="U37" s="510" t="str">
        <f t="shared" si="1"/>
        <v/>
      </c>
      <c r="V37" s="510"/>
      <c r="W37" s="511"/>
      <c r="X37" s="511"/>
      <c r="Y37" s="511"/>
      <c r="Z37" s="511"/>
      <c r="AA37" s="511"/>
      <c r="AB37" s="511"/>
      <c r="AC37" s="511"/>
      <c r="AD37" s="511"/>
      <c r="AE37" s="511"/>
      <c r="AF37" s="511"/>
      <c r="AG37" s="511"/>
      <c r="AH37" s="511"/>
      <c r="AI37" s="511"/>
      <c r="AJ37" s="511"/>
      <c r="AK37" s="511"/>
      <c r="AL37" s="9"/>
      <c r="AM37" s="510" t="str">
        <f t="shared" si="2"/>
        <v/>
      </c>
      <c r="AN37" s="510"/>
      <c r="AO37" s="511"/>
      <c r="AP37" s="511"/>
      <c r="AQ37" s="511"/>
      <c r="AR37" s="511"/>
      <c r="AS37" s="511"/>
      <c r="AT37" s="511"/>
      <c r="AU37" s="511"/>
      <c r="AV37" s="511"/>
      <c r="AW37" s="511"/>
      <c r="AX37" s="511"/>
      <c r="AY37" s="511"/>
      <c r="AZ37" s="511"/>
      <c r="BA37" s="511"/>
      <c r="BB37" s="511"/>
      <c r="BC37" s="511"/>
      <c r="BD37" s="9"/>
      <c r="BE37" s="510" t="str">
        <f t="shared" si="3"/>
        <v/>
      </c>
      <c r="BF37" s="510"/>
      <c r="BG37" s="511"/>
      <c r="BH37" s="511"/>
      <c r="BI37" s="511"/>
      <c r="BJ37" s="511"/>
      <c r="BK37" s="511"/>
      <c r="BL37" s="511"/>
      <c r="BM37" s="511"/>
      <c r="BN37" s="511"/>
      <c r="BO37" s="511"/>
      <c r="BP37" s="511"/>
      <c r="BQ37" s="511"/>
      <c r="BR37" s="511"/>
      <c r="BS37" s="511"/>
      <c r="BT37" s="511"/>
      <c r="BU37" s="511"/>
      <c r="BV37" s="9"/>
      <c r="BW37" s="510">
        <f t="shared" si="4"/>
        <v>10</v>
      </c>
      <c r="BX37" s="510"/>
      <c r="BY37" s="511" t="str">
        <f>IF('各会計、関係団体の財政状況及び健全化判断比率'!B71="","",'各会計、関係団体の財政状況及び健全化判断比率'!B71)</f>
        <v>福岡県市町村職員退職手当組合(基金特別会計)</v>
      </c>
      <c r="BZ37" s="511"/>
      <c r="CA37" s="511"/>
      <c r="CB37" s="511"/>
      <c r="CC37" s="511"/>
      <c r="CD37" s="511"/>
      <c r="CE37" s="511"/>
      <c r="CF37" s="511"/>
      <c r="CG37" s="511"/>
      <c r="CH37" s="511"/>
      <c r="CI37" s="511"/>
      <c r="CJ37" s="511"/>
      <c r="CK37" s="511"/>
      <c r="CL37" s="511"/>
      <c r="CM37" s="511"/>
      <c r="CN37" s="9"/>
      <c r="CO37" s="510" t="str">
        <f t="shared" si="5"/>
        <v/>
      </c>
      <c r="CP37" s="510"/>
      <c r="CQ37" s="511" t="str">
        <f>IF('各会計、関係団体の財政状況及び健全化判断比率'!BS10="","",'各会計、関係団体の財政状況及び健全化判断比率'!BS10)</f>
        <v/>
      </c>
      <c r="CR37" s="511"/>
      <c r="CS37" s="511"/>
      <c r="CT37" s="511"/>
      <c r="CU37" s="511"/>
      <c r="CV37" s="511"/>
      <c r="CW37" s="511"/>
      <c r="CX37" s="511"/>
      <c r="CY37" s="511"/>
      <c r="CZ37" s="511"/>
      <c r="DA37" s="511"/>
      <c r="DB37" s="511"/>
      <c r="DC37" s="511"/>
      <c r="DD37" s="511"/>
      <c r="DE37" s="511"/>
      <c r="DF37" s="8"/>
      <c r="DG37" s="512" t="str">
        <f>IF('各会計、関係団体の財政状況及び健全化判断比率'!BR10="","",'各会計、関係団体の財政状況及び健全化判断比率'!BR10)</f>
        <v/>
      </c>
      <c r="DH37" s="512"/>
      <c r="DI37" s="21"/>
    </row>
    <row r="38" spans="1:113" ht="32.25" customHeight="1">
      <c r="A38" s="2"/>
      <c r="B38" s="5"/>
      <c r="C38" s="510" t="str">
        <f t="shared" si="0"/>
        <v/>
      </c>
      <c r="D38" s="510"/>
      <c r="E38" s="511" t="str">
        <f>IF('各会計、関係団体の財政状況及び健全化判断比率'!B11="","",'各会計、関係団体の財政状況及び健全化判断比率'!B11)</f>
        <v/>
      </c>
      <c r="F38" s="511"/>
      <c r="G38" s="511"/>
      <c r="H38" s="511"/>
      <c r="I38" s="511"/>
      <c r="J38" s="511"/>
      <c r="K38" s="511"/>
      <c r="L38" s="511"/>
      <c r="M38" s="511"/>
      <c r="N38" s="511"/>
      <c r="O38" s="511"/>
      <c r="P38" s="511"/>
      <c r="Q38" s="511"/>
      <c r="R38" s="511"/>
      <c r="S38" s="511"/>
      <c r="T38" s="9"/>
      <c r="U38" s="510" t="str">
        <f t="shared" si="1"/>
        <v/>
      </c>
      <c r="V38" s="510"/>
      <c r="W38" s="511"/>
      <c r="X38" s="511"/>
      <c r="Y38" s="511"/>
      <c r="Z38" s="511"/>
      <c r="AA38" s="511"/>
      <c r="AB38" s="511"/>
      <c r="AC38" s="511"/>
      <c r="AD38" s="511"/>
      <c r="AE38" s="511"/>
      <c r="AF38" s="511"/>
      <c r="AG38" s="511"/>
      <c r="AH38" s="511"/>
      <c r="AI38" s="511"/>
      <c r="AJ38" s="511"/>
      <c r="AK38" s="511"/>
      <c r="AL38" s="9"/>
      <c r="AM38" s="510" t="str">
        <f t="shared" si="2"/>
        <v/>
      </c>
      <c r="AN38" s="510"/>
      <c r="AO38" s="511"/>
      <c r="AP38" s="511"/>
      <c r="AQ38" s="511"/>
      <c r="AR38" s="511"/>
      <c r="AS38" s="511"/>
      <c r="AT38" s="511"/>
      <c r="AU38" s="511"/>
      <c r="AV38" s="511"/>
      <c r="AW38" s="511"/>
      <c r="AX38" s="511"/>
      <c r="AY38" s="511"/>
      <c r="AZ38" s="511"/>
      <c r="BA38" s="511"/>
      <c r="BB38" s="511"/>
      <c r="BC38" s="511"/>
      <c r="BD38" s="9"/>
      <c r="BE38" s="510" t="str">
        <f t="shared" si="3"/>
        <v/>
      </c>
      <c r="BF38" s="510"/>
      <c r="BG38" s="511"/>
      <c r="BH38" s="511"/>
      <c r="BI38" s="511"/>
      <c r="BJ38" s="511"/>
      <c r="BK38" s="511"/>
      <c r="BL38" s="511"/>
      <c r="BM38" s="511"/>
      <c r="BN38" s="511"/>
      <c r="BO38" s="511"/>
      <c r="BP38" s="511"/>
      <c r="BQ38" s="511"/>
      <c r="BR38" s="511"/>
      <c r="BS38" s="511"/>
      <c r="BT38" s="511"/>
      <c r="BU38" s="511"/>
      <c r="BV38" s="9"/>
      <c r="BW38" s="510">
        <f t="shared" si="4"/>
        <v>11</v>
      </c>
      <c r="BX38" s="510"/>
      <c r="BY38" s="511" t="str">
        <f>IF('各会計、関係団体の財政状況及び健全化判断比率'!B72="","",'各会計、関係団体の財政状況及び健全化判断比率'!B72)</f>
        <v>久留米広域市町村圏事務組合(一般会計)</v>
      </c>
      <c r="BZ38" s="511"/>
      <c r="CA38" s="511"/>
      <c r="CB38" s="511"/>
      <c r="CC38" s="511"/>
      <c r="CD38" s="511"/>
      <c r="CE38" s="511"/>
      <c r="CF38" s="511"/>
      <c r="CG38" s="511"/>
      <c r="CH38" s="511"/>
      <c r="CI38" s="511"/>
      <c r="CJ38" s="511"/>
      <c r="CK38" s="511"/>
      <c r="CL38" s="511"/>
      <c r="CM38" s="511"/>
      <c r="CN38" s="9"/>
      <c r="CO38" s="510" t="str">
        <f t="shared" si="5"/>
        <v/>
      </c>
      <c r="CP38" s="510"/>
      <c r="CQ38" s="511" t="str">
        <f>IF('各会計、関係団体の財政状況及び健全化判断比率'!BS11="","",'各会計、関係団体の財政状況及び健全化判断比率'!BS11)</f>
        <v/>
      </c>
      <c r="CR38" s="511"/>
      <c r="CS38" s="511"/>
      <c r="CT38" s="511"/>
      <c r="CU38" s="511"/>
      <c r="CV38" s="511"/>
      <c r="CW38" s="511"/>
      <c r="CX38" s="511"/>
      <c r="CY38" s="511"/>
      <c r="CZ38" s="511"/>
      <c r="DA38" s="511"/>
      <c r="DB38" s="511"/>
      <c r="DC38" s="511"/>
      <c r="DD38" s="511"/>
      <c r="DE38" s="511"/>
      <c r="DF38" s="8"/>
      <c r="DG38" s="512" t="str">
        <f>IF('各会計、関係団体の財政状況及び健全化判断比率'!BR11="","",'各会計、関係団体の財政状況及び健全化判断比率'!BR11)</f>
        <v/>
      </c>
      <c r="DH38" s="512"/>
      <c r="DI38" s="21"/>
    </row>
    <row r="39" spans="1:113" ht="32.25" customHeight="1">
      <c r="A39" s="2"/>
      <c r="B39" s="5"/>
      <c r="C39" s="510" t="str">
        <f t="shared" si="0"/>
        <v/>
      </c>
      <c r="D39" s="510"/>
      <c r="E39" s="511" t="str">
        <f>IF('各会計、関係団体の財政状況及び健全化判断比率'!B12="","",'各会計、関係団体の財政状況及び健全化判断比率'!B12)</f>
        <v/>
      </c>
      <c r="F39" s="511"/>
      <c r="G39" s="511"/>
      <c r="H39" s="511"/>
      <c r="I39" s="511"/>
      <c r="J39" s="511"/>
      <c r="K39" s="511"/>
      <c r="L39" s="511"/>
      <c r="M39" s="511"/>
      <c r="N39" s="511"/>
      <c r="O39" s="511"/>
      <c r="P39" s="511"/>
      <c r="Q39" s="511"/>
      <c r="R39" s="511"/>
      <c r="S39" s="511"/>
      <c r="T39" s="9"/>
      <c r="U39" s="510" t="str">
        <f t="shared" si="1"/>
        <v/>
      </c>
      <c r="V39" s="510"/>
      <c r="W39" s="511"/>
      <c r="X39" s="511"/>
      <c r="Y39" s="511"/>
      <c r="Z39" s="511"/>
      <c r="AA39" s="511"/>
      <c r="AB39" s="511"/>
      <c r="AC39" s="511"/>
      <c r="AD39" s="511"/>
      <c r="AE39" s="511"/>
      <c r="AF39" s="511"/>
      <c r="AG39" s="511"/>
      <c r="AH39" s="511"/>
      <c r="AI39" s="511"/>
      <c r="AJ39" s="511"/>
      <c r="AK39" s="511"/>
      <c r="AL39" s="9"/>
      <c r="AM39" s="510" t="str">
        <f t="shared" si="2"/>
        <v/>
      </c>
      <c r="AN39" s="510"/>
      <c r="AO39" s="511"/>
      <c r="AP39" s="511"/>
      <c r="AQ39" s="511"/>
      <c r="AR39" s="511"/>
      <c r="AS39" s="511"/>
      <c r="AT39" s="511"/>
      <c r="AU39" s="511"/>
      <c r="AV39" s="511"/>
      <c r="AW39" s="511"/>
      <c r="AX39" s="511"/>
      <c r="AY39" s="511"/>
      <c r="AZ39" s="511"/>
      <c r="BA39" s="511"/>
      <c r="BB39" s="511"/>
      <c r="BC39" s="511"/>
      <c r="BD39" s="9"/>
      <c r="BE39" s="510" t="str">
        <f t="shared" si="3"/>
        <v/>
      </c>
      <c r="BF39" s="510"/>
      <c r="BG39" s="511"/>
      <c r="BH39" s="511"/>
      <c r="BI39" s="511"/>
      <c r="BJ39" s="511"/>
      <c r="BK39" s="511"/>
      <c r="BL39" s="511"/>
      <c r="BM39" s="511"/>
      <c r="BN39" s="511"/>
      <c r="BO39" s="511"/>
      <c r="BP39" s="511"/>
      <c r="BQ39" s="511"/>
      <c r="BR39" s="511"/>
      <c r="BS39" s="511"/>
      <c r="BT39" s="511"/>
      <c r="BU39" s="511"/>
      <c r="BV39" s="9"/>
      <c r="BW39" s="510">
        <f t="shared" si="4"/>
        <v>12</v>
      </c>
      <c r="BX39" s="510"/>
      <c r="BY39" s="511" t="str">
        <f>IF('各会計、関係団体の財政状況及び健全化判断比率'!B73="","",'各会計、関係団体の財政状況及び健全化判断比率'!B73)</f>
        <v>久留米広域市町村圏事務組合(ふるさと振興事業特別会計)</v>
      </c>
      <c r="BZ39" s="511"/>
      <c r="CA39" s="511"/>
      <c r="CB39" s="511"/>
      <c r="CC39" s="511"/>
      <c r="CD39" s="511"/>
      <c r="CE39" s="511"/>
      <c r="CF39" s="511"/>
      <c r="CG39" s="511"/>
      <c r="CH39" s="511"/>
      <c r="CI39" s="511"/>
      <c r="CJ39" s="511"/>
      <c r="CK39" s="511"/>
      <c r="CL39" s="511"/>
      <c r="CM39" s="511"/>
      <c r="CN39" s="9"/>
      <c r="CO39" s="510" t="str">
        <f t="shared" si="5"/>
        <v/>
      </c>
      <c r="CP39" s="510"/>
      <c r="CQ39" s="511" t="str">
        <f>IF('各会計、関係団体の財政状況及び健全化判断比率'!BS12="","",'各会計、関係団体の財政状況及び健全化判断比率'!BS12)</f>
        <v/>
      </c>
      <c r="CR39" s="511"/>
      <c r="CS39" s="511"/>
      <c r="CT39" s="511"/>
      <c r="CU39" s="511"/>
      <c r="CV39" s="511"/>
      <c r="CW39" s="511"/>
      <c r="CX39" s="511"/>
      <c r="CY39" s="511"/>
      <c r="CZ39" s="511"/>
      <c r="DA39" s="511"/>
      <c r="DB39" s="511"/>
      <c r="DC39" s="511"/>
      <c r="DD39" s="511"/>
      <c r="DE39" s="511"/>
      <c r="DF39" s="8"/>
      <c r="DG39" s="512" t="str">
        <f>IF('各会計、関係団体の財政状況及び健全化判断比率'!BR12="","",'各会計、関係団体の財政状況及び健全化判断比率'!BR12)</f>
        <v/>
      </c>
      <c r="DH39" s="512"/>
      <c r="DI39" s="21"/>
    </row>
    <row r="40" spans="1:113" ht="32.25" customHeight="1">
      <c r="A40" s="2"/>
      <c r="B40" s="5"/>
      <c r="C40" s="510" t="str">
        <f t="shared" si="0"/>
        <v/>
      </c>
      <c r="D40" s="510"/>
      <c r="E40" s="511" t="str">
        <f>IF('各会計、関係団体の財政状況及び健全化判断比率'!B13="","",'各会計、関係団体の財政状況及び健全化判断比率'!B13)</f>
        <v/>
      </c>
      <c r="F40" s="511"/>
      <c r="G40" s="511"/>
      <c r="H40" s="511"/>
      <c r="I40" s="511"/>
      <c r="J40" s="511"/>
      <c r="K40" s="511"/>
      <c r="L40" s="511"/>
      <c r="M40" s="511"/>
      <c r="N40" s="511"/>
      <c r="O40" s="511"/>
      <c r="P40" s="511"/>
      <c r="Q40" s="511"/>
      <c r="R40" s="511"/>
      <c r="S40" s="511"/>
      <c r="T40" s="9"/>
      <c r="U40" s="510" t="str">
        <f t="shared" si="1"/>
        <v/>
      </c>
      <c r="V40" s="510"/>
      <c r="W40" s="511"/>
      <c r="X40" s="511"/>
      <c r="Y40" s="511"/>
      <c r="Z40" s="511"/>
      <c r="AA40" s="511"/>
      <c r="AB40" s="511"/>
      <c r="AC40" s="511"/>
      <c r="AD40" s="511"/>
      <c r="AE40" s="511"/>
      <c r="AF40" s="511"/>
      <c r="AG40" s="511"/>
      <c r="AH40" s="511"/>
      <c r="AI40" s="511"/>
      <c r="AJ40" s="511"/>
      <c r="AK40" s="511"/>
      <c r="AL40" s="9"/>
      <c r="AM40" s="510" t="str">
        <f t="shared" si="2"/>
        <v/>
      </c>
      <c r="AN40" s="510"/>
      <c r="AO40" s="511"/>
      <c r="AP40" s="511"/>
      <c r="AQ40" s="511"/>
      <c r="AR40" s="511"/>
      <c r="AS40" s="511"/>
      <c r="AT40" s="511"/>
      <c r="AU40" s="511"/>
      <c r="AV40" s="511"/>
      <c r="AW40" s="511"/>
      <c r="AX40" s="511"/>
      <c r="AY40" s="511"/>
      <c r="AZ40" s="511"/>
      <c r="BA40" s="511"/>
      <c r="BB40" s="511"/>
      <c r="BC40" s="511"/>
      <c r="BD40" s="9"/>
      <c r="BE40" s="510" t="str">
        <f t="shared" si="3"/>
        <v/>
      </c>
      <c r="BF40" s="510"/>
      <c r="BG40" s="511"/>
      <c r="BH40" s="511"/>
      <c r="BI40" s="511"/>
      <c r="BJ40" s="511"/>
      <c r="BK40" s="511"/>
      <c r="BL40" s="511"/>
      <c r="BM40" s="511"/>
      <c r="BN40" s="511"/>
      <c r="BO40" s="511"/>
      <c r="BP40" s="511"/>
      <c r="BQ40" s="511"/>
      <c r="BR40" s="511"/>
      <c r="BS40" s="511"/>
      <c r="BT40" s="511"/>
      <c r="BU40" s="511"/>
      <c r="BV40" s="9"/>
      <c r="BW40" s="510">
        <f t="shared" si="4"/>
        <v>13</v>
      </c>
      <c r="BX40" s="510"/>
      <c r="BY40" s="511" t="str">
        <f>IF('各会計、関係団体の財政状況及び健全化判断比率'!B74="","",'各会計、関係団体の財政状況及び健全化判断比率'!B74)</f>
        <v>久留米広域市町村圏事務組合(小児緊急医療支援事業特別会計)</v>
      </c>
      <c r="BZ40" s="511"/>
      <c r="CA40" s="511"/>
      <c r="CB40" s="511"/>
      <c r="CC40" s="511"/>
      <c r="CD40" s="511"/>
      <c r="CE40" s="511"/>
      <c r="CF40" s="511"/>
      <c r="CG40" s="511"/>
      <c r="CH40" s="511"/>
      <c r="CI40" s="511"/>
      <c r="CJ40" s="511"/>
      <c r="CK40" s="511"/>
      <c r="CL40" s="511"/>
      <c r="CM40" s="511"/>
      <c r="CN40" s="9"/>
      <c r="CO40" s="510" t="str">
        <f t="shared" si="5"/>
        <v/>
      </c>
      <c r="CP40" s="510"/>
      <c r="CQ40" s="511" t="str">
        <f>IF('各会計、関係団体の財政状況及び健全化判断比率'!BS13="","",'各会計、関係団体の財政状況及び健全化判断比率'!BS13)</f>
        <v/>
      </c>
      <c r="CR40" s="511"/>
      <c r="CS40" s="511"/>
      <c r="CT40" s="511"/>
      <c r="CU40" s="511"/>
      <c r="CV40" s="511"/>
      <c r="CW40" s="511"/>
      <c r="CX40" s="511"/>
      <c r="CY40" s="511"/>
      <c r="CZ40" s="511"/>
      <c r="DA40" s="511"/>
      <c r="DB40" s="511"/>
      <c r="DC40" s="511"/>
      <c r="DD40" s="511"/>
      <c r="DE40" s="511"/>
      <c r="DF40" s="8"/>
      <c r="DG40" s="512" t="str">
        <f>IF('各会計、関係団体の財政状況及び健全化判断比率'!BR13="","",'各会計、関係団体の財政状況及び健全化判断比率'!BR13)</f>
        <v/>
      </c>
      <c r="DH40" s="512"/>
      <c r="DI40" s="21"/>
    </row>
    <row r="41" spans="1:113" ht="32.25" customHeight="1">
      <c r="A41" s="2"/>
      <c r="B41" s="5"/>
      <c r="C41" s="510" t="str">
        <f t="shared" si="0"/>
        <v/>
      </c>
      <c r="D41" s="510"/>
      <c r="E41" s="511" t="str">
        <f>IF('各会計、関係団体の財政状況及び健全化判断比率'!B14="","",'各会計、関係団体の財政状況及び健全化判断比率'!B14)</f>
        <v/>
      </c>
      <c r="F41" s="511"/>
      <c r="G41" s="511"/>
      <c r="H41" s="511"/>
      <c r="I41" s="511"/>
      <c r="J41" s="511"/>
      <c r="K41" s="511"/>
      <c r="L41" s="511"/>
      <c r="M41" s="511"/>
      <c r="N41" s="511"/>
      <c r="O41" s="511"/>
      <c r="P41" s="511"/>
      <c r="Q41" s="511"/>
      <c r="R41" s="511"/>
      <c r="S41" s="511"/>
      <c r="T41" s="9"/>
      <c r="U41" s="510" t="str">
        <f t="shared" si="1"/>
        <v/>
      </c>
      <c r="V41" s="510"/>
      <c r="W41" s="511"/>
      <c r="X41" s="511"/>
      <c r="Y41" s="511"/>
      <c r="Z41" s="511"/>
      <c r="AA41" s="511"/>
      <c r="AB41" s="511"/>
      <c r="AC41" s="511"/>
      <c r="AD41" s="511"/>
      <c r="AE41" s="511"/>
      <c r="AF41" s="511"/>
      <c r="AG41" s="511"/>
      <c r="AH41" s="511"/>
      <c r="AI41" s="511"/>
      <c r="AJ41" s="511"/>
      <c r="AK41" s="511"/>
      <c r="AL41" s="9"/>
      <c r="AM41" s="510" t="str">
        <f t="shared" si="2"/>
        <v/>
      </c>
      <c r="AN41" s="510"/>
      <c r="AO41" s="511"/>
      <c r="AP41" s="511"/>
      <c r="AQ41" s="511"/>
      <c r="AR41" s="511"/>
      <c r="AS41" s="511"/>
      <c r="AT41" s="511"/>
      <c r="AU41" s="511"/>
      <c r="AV41" s="511"/>
      <c r="AW41" s="511"/>
      <c r="AX41" s="511"/>
      <c r="AY41" s="511"/>
      <c r="AZ41" s="511"/>
      <c r="BA41" s="511"/>
      <c r="BB41" s="511"/>
      <c r="BC41" s="511"/>
      <c r="BD41" s="9"/>
      <c r="BE41" s="510" t="str">
        <f t="shared" si="3"/>
        <v/>
      </c>
      <c r="BF41" s="510"/>
      <c r="BG41" s="511"/>
      <c r="BH41" s="511"/>
      <c r="BI41" s="511"/>
      <c r="BJ41" s="511"/>
      <c r="BK41" s="511"/>
      <c r="BL41" s="511"/>
      <c r="BM41" s="511"/>
      <c r="BN41" s="511"/>
      <c r="BO41" s="511"/>
      <c r="BP41" s="511"/>
      <c r="BQ41" s="511"/>
      <c r="BR41" s="511"/>
      <c r="BS41" s="511"/>
      <c r="BT41" s="511"/>
      <c r="BU41" s="511"/>
      <c r="BV41" s="9"/>
      <c r="BW41" s="510">
        <f t="shared" si="4"/>
        <v>14</v>
      </c>
      <c r="BX41" s="510"/>
      <c r="BY41" s="511" t="str">
        <f>IF('各会計、関係団体の財政状況及び健全化判断比率'!B75="","",'各会計、関係団体の財政状況及び健全化判断比率'!B75)</f>
        <v>久留米広域市町村圏事務組合(広域消防特別会計)</v>
      </c>
      <c r="BZ41" s="511"/>
      <c r="CA41" s="511"/>
      <c r="CB41" s="511"/>
      <c r="CC41" s="511"/>
      <c r="CD41" s="511"/>
      <c r="CE41" s="511"/>
      <c r="CF41" s="511"/>
      <c r="CG41" s="511"/>
      <c r="CH41" s="511"/>
      <c r="CI41" s="511"/>
      <c r="CJ41" s="511"/>
      <c r="CK41" s="511"/>
      <c r="CL41" s="511"/>
      <c r="CM41" s="511"/>
      <c r="CN41" s="9"/>
      <c r="CO41" s="510" t="str">
        <f t="shared" si="5"/>
        <v/>
      </c>
      <c r="CP41" s="510"/>
      <c r="CQ41" s="511" t="str">
        <f>IF('各会計、関係団体の財政状況及び健全化判断比率'!BS14="","",'各会計、関係団体の財政状況及び健全化判断比率'!BS14)</f>
        <v/>
      </c>
      <c r="CR41" s="511"/>
      <c r="CS41" s="511"/>
      <c r="CT41" s="511"/>
      <c r="CU41" s="511"/>
      <c r="CV41" s="511"/>
      <c r="CW41" s="511"/>
      <c r="CX41" s="511"/>
      <c r="CY41" s="511"/>
      <c r="CZ41" s="511"/>
      <c r="DA41" s="511"/>
      <c r="DB41" s="511"/>
      <c r="DC41" s="511"/>
      <c r="DD41" s="511"/>
      <c r="DE41" s="511"/>
      <c r="DF41" s="8"/>
      <c r="DG41" s="512" t="str">
        <f>IF('各会計、関係団体の財政状況及び健全化判断比率'!BR14="","",'各会計、関係団体の財政状況及び健全化判断比率'!BR14)</f>
        <v/>
      </c>
      <c r="DH41" s="512"/>
      <c r="DI41" s="21"/>
    </row>
    <row r="42" spans="1:113" ht="32.25" customHeight="1">
      <c r="B42" s="5"/>
      <c r="C42" s="510" t="str">
        <f t="shared" si="0"/>
        <v/>
      </c>
      <c r="D42" s="510"/>
      <c r="E42" s="511" t="str">
        <f>IF('各会計、関係団体の財政状況及び健全化判断比率'!B15="","",'各会計、関係団体の財政状況及び健全化判断比率'!B15)</f>
        <v/>
      </c>
      <c r="F42" s="511"/>
      <c r="G42" s="511"/>
      <c r="H42" s="511"/>
      <c r="I42" s="511"/>
      <c r="J42" s="511"/>
      <c r="K42" s="511"/>
      <c r="L42" s="511"/>
      <c r="M42" s="511"/>
      <c r="N42" s="511"/>
      <c r="O42" s="511"/>
      <c r="P42" s="511"/>
      <c r="Q42" s="511"/>
      <c r="R42" s="511"/>
      <c r="S42" s="511"/>
      <c r="T42" s="9"/>
      <c r="U42" s="510" t="str">
        <f t="shared" si="1"/>
        <v/>
      </c>
      <c r="V42" s="510"/>
      <c r="W42" s="511"/>
      <c r="X42" s="511"/>
      <c r="Y42" s="511"/>
      <c r="Z42" s="511"/>
      <c r="AA42" s="511"/>
      <c r="AB42" s="511"/>
      <c r="AC42" s="511"/>
      <c r="AD42" s="511"/>
      <c r="AE42" s="511"/>
      <c r="AF42" s="511"/>
      <c r="AG42" s="511"/>
      <c r="AH42" s="511"/>
      <c r="AI42" s="511"/>
      <c r="AJ42" s="511"/>
      <c r="AK42" s="511"/>
      <c r="AL42" s="9"/>
      <c r="AM42" s="510" t="str">
        <f t="shared" si="2"/>
        <v/>
      </c>
      <c r="AN42" s="510"/>
      <c r="AO42" s="511"/>
      <c r="AP42" s="511"/>
      <c r="AQ42" s="511"/>
      <c r="AR42" s="511"/>
      <c r="AS42" s="511"/>
      <c r="AT42" s="511"/>
      <c r="AU42" s="511"/>
      <c r="AV42" s="511"/>
      <c r="AW42" s="511"/>
      <c r="AX42" s="511"/>
      <c r="AY42" s="511"/>
      <c r="AZ42" s="511"/>
      <c r="BA42" s="511"/>
      <c r="BB42" s="511"/>
      <c r="BC42" s="511"/>
      <c r="BD42" s="9"/>
      <c r="BE42" s="510" t="str">
        <f t="shared" si="3"/>
        <v/>
      </c>
      <c r="BF42" s="510"/>
      <c r="BG42" s="511"/>
      <c r="BH42" s="511"/>
      <c r="BI42" s="511"/>
      <c r="BJ42" s="511"/>
      <c r="BK42" s="511"/>
      <c r="BL42" s="511"/>
      <c r="BM42" s="511"/>
      <c r="BN42" s="511"/>
      <c r="BO42" s="511"/>
      <c r="BP42" s="511"/>
      <c r="BQ42" s="511"/>
      <c r="BR42" s="511"/>
      <c r="BS42" s="511"/>
      <c r="BT42" s="511"/>
      <c r="BU42" s="511"/>
      <c r="BV42" s="9"/>
      <c r="BW42" s="510">
        <f t="shared" si="4"/>
        <v>15</v>
      </c>
      <c r="BX42" s="510"/>
      <c r="BY42" s="511" t="str">
        <f>IF('各会計、関係団体の財政状況及び健全化判断比率'!B76="","",'各会計、関係団体の財政状況及び健全化判断比率'!B76)</f>
        <v>福岡県自治振興組合(一般会計)</v>
      </c>
      <c r="BZ42" s="511"/>
      <c r="CA42" s="511"/>
      <c r="CB42" s="511"/>
      <c r="CC42" s="511"/>
      <c r="CD42" s="511"/>
      <c r="CE42" s="511"/>
      <c r="CF42" s="511"/>
      <c r="CG42" s="511"/>
      <c r="CH42" s="511"/>
      <c r="CI42" s="511"/>
      <c r="CJ42" s="511"/>
      <c r="CK42" s="511"/>
      <c r="CL42" s="511"/>
      <c r="CM42" s="511"/>
      <c r="CN42" s="9"/>
      <c r="CO42" s="510" t="str">
        <f t="shared" si="5"/>
        <v/>
      </c>
      <c r="CP42" s="510"/>
      <c r="CQ42" s="511" t="str">
        <f>IF('各会計、関係団体の財政状況及び健全化判断比率'!BS15="","",'各会計、関係団体の財政状況及び健全化判断比率'!BS15)</f>
        <v/>
      </c>
      <c r="CR42" s="511"/>
      <c r="CS42" s="511"/>
      <c r="CT42" s="511"/>
      <c r="CU42" s="511"/>
      <c r="CV42" s="511"/>
      <c r="CW42" s="511"/>
      <c r="CX42" s="511"/>
      <c r="CY42" s="511"/>
      <c r="CZ42" s="511"/>
      <c r="DA42" s="511"/>
      <c r="DB42" s="511"/>
      <c r="DC42" s="511"/>
      <c r="DD42" s="511"/>
      <c r="DE42" s="511"/>
      <c r="DF42" s="8"/>
      <c r="DG42" s="512" t="str">
        <f>IF('各会計、関係団体の財政状況及び健全化判断比率'!BR15="","",'各会計、関係団体の財政状況及び健全化判断比率'!BR15)</f>
        <v/>
      </c>
      <c r="DH42" s="512"/>
      <c r="DI42" s="21"/>
    </row>
    <row r="43" spans="1:113" ht="32.25" customHeight="1">
      <c r="B43" s="5"/>
      <c r="C43" s="510" t="str">
        <f t="shared" si="0"/>
        <v/>
      </c>
      <c r="D43" s="510"/>
      <c r="E43" s="511" t="str">
        <f>IF('各会計、関係団体の財政状況及び健全化判断比率'!B16="","",'各会計、関係団体の財政状況及び健全化判断比率'!B16)</f>
        <v/>
      </c>
      <c r="F43" s="511"/>
      <c r="G43" s="511"/>
      <c r="H43" s="511"/>
      <c r="I43" s="511"/>
      <c r="J43" s="511"/>
      <c r="K43" s="511"/>
      <c r="L43" s="511"/>
      <c r="M43" s="511"/>
      <c r="N43" s="511"/>
      <c r="O43" s="511"/>
      <c r="P43" s="511"/>
      <c r="Q43" s="511"/>
      <c r="R43" s="511"/>
      <c r="S43" s="511"/>
      <c r="T43" s="9"/>
      <c r="U43" s="510" t="str">
        <f t="shared" si="1"/>
        <v/>
      </c>
      <c r="V43" s="510"/>
      <c r="W43" s="511"/>
      <c r="X43" s="511"/>
      <c r="Y43" s="511"/>
      <c r="Z43" s="511"/>
      <c r="AA43" s="511"/>
      <c r="AB43" s="511"/>
      <c r="AC43" s="511"/>
      <c r="AD43" s="511"/>
      <c r="AE43" s="511"/>
      <c r="AF43" s="511"/>
      <c r="AG43" s="511"/>
      <c r="AH43" s="511"/>
      <c r="AI43" s="511"/>
      <c r="AJ43" s="511"/>
      <c r="AK43" s="511"/>
      <c r="AL43" s="9"/>
      <c r="AM43" s="510" t="str">
        <f t="shared" si="2"/>
        <v/>
      </c>
      <c r="AN43" s="510"/>
      <c r="AO43" s="511"/>
      <c r="AP43" s="511"/>
      <c r="AQ43" s="511"/>
      <c r="AR43" s="511"/>
      <c r="AS43" s="511"/>
      <c r="AT43" s="511"/>
      <c r="AU43" s="511"/>
      <c r="AV43" s="511"/>
      <c r="AW43" s="511"/>
      <c r="AX43" s="511"/>
      <c r="AY43" s="511"/>
      <c r="AZ43" s="511"/>
      <c r="BA43" s="511"/>
      <c r="BB43" s="511"/>
      <c r="BC43" s="511"/>
      <c r="BD43" s="9"/>
      <c r="BE43" s="510" t="str">
        <f t="shared" si="3"/>
        <v/>
      </c>
      <c r="BF43" s="510"/>
      <c r="BG43" s="511"/>
      <c r="BH43" s="511"/>
      <c r="BI43" s="511"/>
      <c r="BJ43" s="511"/>
      <c r="BK43" s="511"/>
      <c r="BL43" s="511"/>
      <c r="BM43" s="511"/>
      <c r="BN43" s="511"/>
      <c r="BO43" s="511"/>
      <c r="BP43" s="511"/>
      <c r="BQ43" s="511"/>
      <c r="BR43" s="511"/>
      <c r="BS43" s="511"/>
      <c r="BT43" s="511"/>
      <c r="BU43" s="511"/>
      <c r="BV43" s="9"/>
      <c r="BW43" s="510">
        <f t="shared" si="4"/>
        <v>16</v>
      </c>
      <c r="BX43" s="510"/>
      <c r="BY43" s="511" t="str">
        <f>IF('各会計、関係団体の財政状況及び健全化判断比率'!B77="","",'各会計、関係団体の財政状況及び健全化判断比率'!B77)</f>
        <v>福岡県自治振興組合(公文書館事業特別会計)</v>
      </c>
      <c r="BZ43" s="511"/>
      <c r="CA43" s="511"/>
      <c r="CB43" s="511"/>
      <c r="CC43" s="511"/>
      <c r="CD43" s="511"/>
      <c r="CE43" s="511"/>
      <c r="CF43" s="511"/>
      <c r="CG43" s="511"/>
      <c r="CH43" s="511"/>
      <c r="CI43" s="511"/>
      <c r="CJ43" s="511"/>
      <c r="CK43" s="511"/>
      <c r="CL43" s="511"/>
      <c r="CM43" s="511"/>
      <c r="CN43" s="9"/>
      <c r="CO43" s="510" t="str">
        <f t="shared" si="5"/>
        <v/>
      </c>
      <c r="CP43" s="510"/>
      <c r="CQ43" s="511" t="str">
        <f>IF('各会計、関係団体の財政状況及び健全化判断比率'!BS16="","",'各会計、関係団体の財政状況及び健全化判断比率'!BS16)</f>
        <v/>
      </c>
      <c r="CR43" s="511"/>
      <c r="CS43" s="511"/>
      <c r="CT43" s="511"/>
      <c r="CU43" s="511"/>
      <c r="CV43" s="511"/>
      <c r="CW43" s="511"/>
      <c r="CX43" s="511"/>
      <c r="CY43" s="511"/>
      <c r="CZ43" s="511"/>
      <c r="DA43" s="511"/>
      <c r="DB43" s="511"/>
      <c r="DC43" s="511"/>
      <c r="DD43" s="511"/>
      <c r="DE43" s="511"/>
      <c r="DF43" s="8"/>
      <c r="DG43" s="512" t="str">
        <f>IF('各会計、関係団体の財政状況及び健全化判断比率'!BR16="","",'各会計、関係団体の財政状況及び健全化判断比率'!BR16)</f>
        <v/>
      </c>
      <c r="DH43" s="512"/>
      <c r="DI43" s="21"/>
    </row>
    <row r="44" spans="1:113" ht="13.7"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289</v>
      </c>
      <c r="E46" s="1" t="s">
        <v>148</v>
      </c>
    </row>
    <row r="47" spans="1:113">
      <c r="E47" s="1" t="s">
        <v>291</v>
      </c>
    </row>
    <row r="48" spans="1:113">
      <c r="E48" s="1" t="s">
        <v>293</v>
      </c>
    </row>
    <row r="49" spans="5:5">
      <c r="E49" s="1" t="s">
        <v>294</v>
      </c>
    </row>
    <row r="50" spans="5:5">
      <c r="E50" s="1" t="s">
        <v>200</v>
      </c>
    </row>
    <row r="51" spans="5:5">
      <c r="E51" s="1" t="s">
        <v>297</v>
      </c>
    </row>
    <row r="52" spans="5:5">
      <c r="E52" s="1" t="s">
        <v>151</v>
      </c>
    </row>
    <row r="53" spans="5:5"/>
    <row r="54" spans="5:5"/>
    <row r="55" spans="5:5"/>
    <row r="56" spans="5:5"/>
  </sheetData>
  <sheetProtection algorithmName="SHA-512" hashValue="Q+m6Z39/LAWbln19wl5YCPWFO7JVP3fMqf3av9od+bkSnXiDzlwrYBgXjD8dfi8DqU5sHmwDgm66dQOxvCCK7w==" saltValue="ZzoSbNloPhZ3ZKrMk5CNE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15" customHeight="1" zeroHeight="1"/>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c r="A1" s="204"/>
      <c r="B1" s="204"/>
      <c r="C1" s="204"/>
      <c r="D1" s="204"/>
      <c r="E1" s="204"/>
      <c r="F1" s="204"/>
      <c r="G1" s="204"/>
      <c r="H1" s="204"/>
      <c r="I1" s="204"/>
      <c r="J1" s="204"/>
      <c r="K1" s="204"/>
      <c r="L1" s="204"/>
      <c r="M1" s="204"/>
      <c r="N1" s="204"/>
      <c r="O1" s="204"/>
      <c r="P1" s="204"/>
    </row>
    <row r="2" spans="1:16" ht="16.5" customHeight="1">
      <c r="A2" s="204"/>
      <c r="B2" s="204"/>
      <c r="C2" s="204"/>
      <c r="D2" s="204"/>
      <c r="E2" s="204"/>
      <c r="F2" s="204"/>
      <c r="G2" s="204"/>
      <c r="H2" s="204"/>
      <c r="I2" s="204"/>
      <c r="J2" s="204"/>
      <c r="K2" s="204"/>
      <c r="L2" s="204"/>
      <c r="M2" s="204"/>
      <c r="N2" s="204"/>
      <c r="O2" s="204"/>
      <c r="P2" s="204"/>
    </row>
    <row r="3" spans="1:16" ht="16.5" customHeight="1">
      <c r="A3" s="204"/>
      <c r="B3" s="204"/>
      <c r="C3" s="204"/>
      <c r="D3" s="204"/>
      <c r="E3" s="204"/>
      <c r="F3" s="204"/>
      <c r="G3" s="204"/>
      <c r="H3" s="204"/>
      <c r="I3" s="204"/>
      <c r="J3" s="204"/>
      <c r="K3" s="204"/>
      <c r="L3" s="204"/>
      <c r="M3" s="204"/>
      <c r="N3" s="204"/>
      <c r="O3" s="204"/>
      <c r="P3" s="204"/>
    </row>
    <row r="4" spans="1:16" ht="16.5" customHeight="1">
      <c r="A4" s="204"/>
      <c r="B4" s="204"/>
      <c r="C4" s="204"/>
      <c r="D4" s="204"/>
      <c r="E4" s="204"/>
      <c r="F4" s="204"/>
      <c r="G4" s="204"/>
      <c r="H4" s="204"/>
      <c r="I4" s="204"/>
      <c r="J4" s="204"/>
      <c r="K4" s="204"/>
      <c r="L4" s="204"/>
      <c r="M4" s="204"/>
      <c r="N4" s="204"/>
      <c r="O4" s="204"/>
      <c r="P4" s="204"/>
    </row>
    <row r="5" spans="1:16" ht="16.5" customHeight="1">
      <c r="A5" s="204"/>
      <c r="B5" s="204"/>
      <c r="C5" s="204"/>
      <c r="D5" s="204"/>
      <c r="E5" s="204"/>
      <c r="F5" s="204"/>
      <c r="G5" s="204"/>
      <c r="H5" s="204"/>
      <c r="I5" s="204"/>
      <c r="J5" s="204"/>
      <c r="K5" s="204"/>
      <c r="L5" s="204"/>
      <c r="M5" s="204"/>
      <c r="N5" s="204"/>
      <c r="O5" s="204"/>
      <c r="P5" s="204"/>
    </row>
    <row r="6" spans="1:16" ht="16.5" customHeight="1">
      <c r="A6" s="204"/>
      <c r="B6" s="204"/>
      <c r="C6" s="204"/>
      <c r="D6" s="204"/>
      <c r="E6" s="204"/>
      <c r="F6" s="204"/>
      <c r="G6" s="204"/>
      <c r="H6" s="204"/>
      <c r="I6" s="204"/>
      <c r="J6" s="204"/>
      <c r="K6" s="204"/>
      <c r="L6" s="204"/>
      <c r="M6" s="204"/>
      <c r="N6" s="204"/>
      <c r="O6" s="204"/>
      <c r="P6" s="204"/>
    </row>
    <row r="7" spans="1:16" ht="16.5" customHeight="1">
      <c r="A7" s="204"/>
      <c r="B7" s="204"/>
      <c r="C7" s="204"/>
      <c r="D7" s="204"/>
      <c r="E7" s="204"/>
      <c r="F7" s="204"/>
      <c r="G7" s="204"/>
      <c r="H7" s="204"/>
      <c r="I7" s="204"/>
      <c r="J7" s="204"/>
      <c r="K7" s="204"/>
      <c r="L7" s="204"/>
      <c r="M7" s="204"/>
      <c r="N7" s="204"/>
      <c r="O7" s="204"/>
      <c r="P7" s="204"/>
    </row>
    <row r="8" spans="1:16" ht="16.5" customHeight="1">
      <c r="A8" s="204"/>
      <c r="B8" s="204"/>
      <c r="C8" s="204"/>
      <c r="D8" s="204"/>
      <c r="E8" s="204"/>
      <c r="F8" s="204"/>
      <c r="G8" s="204"/>
      <c r="H8" s="204"/>
      <c r="I8" s="204"/>
      <c r="J8" s="204"/>
      <c r="K8" s="204"/>
      <c r="L8" s="204"/>
      <c r="M8" s="204"/>
      <c r="N8" s="204"/>
      <c r="O8" s="204"/>
      <c r="P8" s="204"/>
    </row>
    <row r="9" spans="1:16" ht="16.5" customHeight="1">
      <c r="A9" s="204"/>
      <c r="B9" s="204"/>
      <c r="C9" s="204"/>
      <c r="D9" s="204"/>
      <c r="E9" s="204"/>
      <c r="F9" s="204"/>
      <c r="G9" s="204"/>
      <c r="H9" s="204"/>
      <c r="I9" s="204"/>
      <c r="J9" s="204"/>
      <c r="K9" s="204"/>
      <c r="L9" s="204"/>
      <c r="M9" s="204"/>
      <c r="N9" s="204"/>
      <c r="O9" s="204"/>
      <c r="P9" s="204"/>
    </row>
    <row r="10" spans="1:16" ht="16.5" customHeight="1">
      <c r="A10" s="204"/>
      <c r="B10" s="204"/>
      <c r="C10" s="204"/>
      <c r="D10" s="204"/>
      <c r="E10" s="204"/>
      <c r="F10" s="204"/>
      <c r="G10" s="204"/>
      <c r="H10" s="204"/>
      <c r="I10" s="204"/>
      <c r="J10" s="204"/>
      <c r="K10" s="204"/>
      <c r="L10" s="204"/>
      <c r="M10" s="204"/>
      <c r="N10" s="204"/>
      <c r="O10" s="204"/>
      <c r="P10" s="204"/>
    </row>
    <row r="11" spans="1:16" ht="16.5" customHeight="1">
      <c r="A11" s="204"/>
      <c r="B11" s="204"/>
      <c r="C11" s="204"/>
      <c r="D11" s="204"/>
      <c r="E11" s="204"/>
      <c r="F11" s="204"/>
      <c r="G11" s="204"/>
      <c r="H11" s="204"/>
      <c r="I11" s="204"/>
      <c r="J11" s="204"/>
      <c r="K11" s="204"/>
      <c r="L11" s="204"/>
      <c r="M11" s="204"/>
      <c r="N11" s="204"/>
      <c r="O11" s="204"/>
      <c r="P11" s="204"/>
    </row>
    <row r="12" spans="1:16" ht="16.5" customHeight="1">
      <c r="A12" s="204"/>
      <c r="B12" s="204"/>
      <c r="C12" s="204"/>
      <c r="D12" s="204"/>
      <c r="E12" s="204"/>
      <c r="F12" s="204"/>
      <c r="G12" s="204"/>
      <c r="H12" s="204"/>
      <c r="I12" s="204"/>
      <c r="J12" s="204"/>
      <c r="K12" s="204"/>
      <c r="L12" s="204"/>
      <c r="M12" s="204"/>
      <c r="N12" s="204"/>
      <c r="O12" s="204"/>
      <c r="P12" s="204"/>
    </row>
    <row r="13" spans="1:16" ht="16.5" customHeight="1">
      <c r="A13" s="204"/>
      <c r="B13" s="204"/>
      <c r="C13" s="204"/>
      <c r="D13" s="204"/>
      <c r="E13" s="204"/>
      <c r="F13" s="204"/>
      <c r="G13" s="204"/>
      <c r="H13" s="204"/>
      <c r="I13" s="204"/>
      <c r="J13" s="204"/>
      <c r="K13" s="204"/>
      <c r="L13" s="204"/>
      <c r="M13" s="204"/>
      <c r="N13" s="204"/>
      <c r="O13" s="204"/>
      <c r="P13" s="204"/>
    </row>
    <row r="14" spans="1:16" ht="16.5" customHeight="1">
      <c r="A14" s="204"/>
      <c r="B14" s="204"/>
      <c r="C14" s="204"/>
      <c r="D14" s="204"/>
      <c r="E14" s="204"/>
      <c r="F14" s="204"/>
      <c r="G14" s="204"/>
      <c r="H14" s="204"/>
      <c r="I14" s="204"/>
      <c r="J14" s="204"/>
      <c r="K14" s="204"/>
      <c r="L14" s="204"/>
      <c r="M14" s="204"/>
      <c r="N14" s="204"/>
      <c r="O14" s="204"/>
      <c r="P14" s="204"/>
    </row>
    <row r="15" spans="1:16" ht="16.5" customHeight="1">
      <c r="A15" s="204"/>
      <c r="B15" s="204"/>
      <c r="C15" s="204"/>
      <c r="D15" s="204"/>
      <c r="E15" s="204"/>
      <c r="F15" s="204"/>
      <c r="G15" s="204"/>
      <c r="H15" s="204"/>
      <c r="I15" s="204"/>
      <c r="J15" s="204"/>
      <c r="K15" s="204"/>
      <c r="L15" s="204"/>
      <c r="M15" s="204"/>
      <c r="N15" s="204"/>
      <c r="O15" s="204"/>
      <c r="P15" s="204"/>
    </row>
    <row r="16" spans="1:16" ht="16.5" customHeight="1">
      <c r="A16" s="204"/>
      <c r="B16" s="204"/>
      <c r="C16" s="204"/>
      <c r="D16" s="204"/>
      <c r="E16" s="204"/>
      <c r="F16" s="204"/>
      <c r="G16" s="204"/>
      <c r="H16" s="204"/>
      <c r="I16" s="204"/>
      <c r="J16" s="204"/>
      <c r="K16" s="204"/>
      <c r="L16" s="204"/>
      <c r="M16" s="204"/>
      <c r="N16" s="204"/>
      <c r="O16" s="204"/>
      <c r="P16" s="204"/>
    </row>
    <row r="17" spans="1:16" ht="16.5" customHeight="1">
      <c r="A17" s="204"/>
      <c r="B17" s="204"/>
      <c r="C17" s="204"/>
      <c r="D17" s="204"/>
      <c r="E17" s="204"/>
      <c r="F17" s="204"/>
      <c r="G17" s="204"/>
      <c r="H17" s="204"/>
      <c r="I17" s="204"/>
      <c r="J17" s="204"/>
      <c r="K17" s="204"/>
      <c r="L17" s="204"/>
      <c r="M17" s="204"/>
      <c r="N17" s="204"/>
      <c r="O17" s="204"/>
      <c r="P17" s="204"/>
    </row>
    <row r="18" spans="1:16" ht="16.5" customHeight="1">
      <c r="A18" s="204"/>
      <c r="B18" s="204"/>
      <c r="C18" s="204"/>
      <c r="D18" s="204"/>
      <c r="E18" s="204"/>
      <c r="F18" s="204"/>
      <c r="G18" s="204"/>
      <c r="H18" s="204"/>
      <c r="I18" s="204"/>
      <c r="J18" s="204"/>
      <c r="K18" s="204"/>
      <c r="L18" s="204"/>
      <c r="M18" s="204"/>
      <c r="N18" s="204"/>
      <c r="O18" s="204"/>
      <c r="P18" s="204"/>
    </row>
    <row r="19" spans="1:16" ht="16.5" customHeight="1">
      <c r="A19" s="204"/>
      <c r="B19" s="204"/>
      <c r="C19" s="204"/>
      <c r="D19" s="204"/>
      <c r="E19" s="204"/>
      <c r="F19" s="204"/>
      <c r="G19" s="204"/>
      <c r="H19" s="204"/>
      <c r="I19" s="204"/>
      <c r="J19" s="204"/>
      <c r="K19" s="204"/>
      <c r="L19" s="204"/>
      <c r="M19" s="204"/>
      <c r="N19" s="204"/>
      <c r="O19" s="204"/>
      <c r="P19" s="204"/>
    </row>
    <row r="20" spans="1:16" ht="16.5" customHeight="1">
      <c r="A20" s="204"/>
      <c r="B20" s="204"/>
      <c r="C20" s="204"/>
      <c r="D20" s="204"/>
      <c r="E20" s="204"/>
      <c r="F20" s="204"/>
      <c r="G20" s="204"/>
      <c r="H20" s="204"/>
      <c r="I20" s="204"/>
      <c r="J20" s="204"/>
      <c r="K20" s="204"/>
      <c r="L20" s="204"/>
      <c r="M20" s="204"/>
      <c r="N20" s="204"/>
      <c r="O20" s="204"/>
      <c r="P20" s="204"/>
    </row>
    <row r="21" spans="1:16" ht="16.5" customHeight="1">
      <c r="A21" s="204"/>
      <c r="B21" s="204"/>
      <c r="C21" s="204"/>
      <c r="D21" s="204"/>
      <c r="E21" s="204"/>
      <c r="F21" s="204"/>
      <c r="G21" s="204"/>
      <c r="H21" s="204"/>
      <c r="I21" s="204"/>
      <c r="J21" s="204"/>
      <c r="K21" s="204"/>
      <c r="L21" s="204"/>
      <c r="M21" s="204"/>
      <c r="N21" s="204"/>
      <c r="O21" s="204"/>
      <c r="P21" s="204"/>
    </row>
    <row r="22" spans="1:16" ht="16.5" customHeight="1">
      <c r="A22" s="204"/>
      <c r="B22" s="204"/>
      <c r="C22" s="204"/>
      <c r="D22" s="204"/>
      <c r="E22" s="204"/>
      <c r="F22" s="204"/>
      <c r="G22" s="204"/>
      <c r="H22" s="204"/>
      <c r="I22" s="204"/>
      <c r="J22" s="204"/>
      <c r="K22" s="204"/>
      <c r="L22" s="204"/>
      <c r="M22" s="204"/>
      <c r="N22" s="204"/>
      <c r="O22" s="204"/>
      <c r="P22" s="204"/>
    </row>
    <row r="23" spans="1:16" ht="16.5" customHeight="1">
      <c r="A23" s="204"/>
      <c r="B23" s="204"/>
      <c r="C23" s="204"/>
      <c r="D23" s="204"/>
      <c r="E23" s="204"/>
      <c r="F23" s="204"/>
      <c r="G23" s="204"/>
      <c r="H23" s="204"/>
      <c r="I23" s="204"/>
      <c r="J23" s="204"/>
      <c r="K23" s="204"/>
      <c r="L23" s="204"/>
      <c r="M23" s="204"/>
      <c r="N23" s="204"/>
      <c r="O23" s="204"/>
      <c r="P23" s="204"/>
    </row>
    <row r="24" spans="1:16" ht="16.5" customHeight="1">
      <c r="A24" s="204"/>
      <c r="B24" s="204"/>
      <c r="C24" s="204"/>
      <c r="D24" s="204"/>
      <c r="E24" s="204"/>
      <c r="F24" s="204"/>
      <c r="G24" s="204"/>
      <c r="H24" s="204"/>
      <c r="I24" s="204"/>
      <c r="J24" s="204"/>
      <c r="K24" s="204"/>
      <c r="L24" s="204"/>
      <c r="M24" s="204"/>
      <c r="N24" s="204"/>
      <c r="O24" s="204"/>
      <c r="P24" s="204"/>
    </row>
    <row r="25" spans="1:16" ht="16.5" customHeight="1">
      <c r="A25" s="204"/>
      <c r="B25" s="204"/>
      <c r="C25" s="204"/>
      <c r="D25" s="204"/>
      <c r="E25" s="204"/>
      <c r="F25" s="204"/>
      <c r="G25" s="204"/>
      <c r="H25" s="204"/>
      <c r="I25" s="204"/>
      <c r="J25" s="204"/>
      <c r="K25" s="204"/>
      <c r="L25" s="204"/>
      <c r="M25" s="204"/>
      <c r="N25" s="204"/>
      <c r="O25" s="204"/>
      <c r="P25" s="204"/>
    </row>
    <row r="26" spans="1:16" ht="16.5" customHeight="1">
      <c r="A26" s="204"/>
      <c r="B26" s="204"/>
      <c r="C26" s="204"/>
      <c r="D26" s="204"/>
      <c r="E26" s="204"/>
      <c r="F26" s="204"/>
      <c r="G26" s="204"/>
      <c r="H26" s="204"/>
      <c r="I26" s="204"/>
      <c r="J26" s="204"/>
      <c r="K26" s="204"/>
      <c r="L26" s="204"/>
      <c r="M26" s="204"/>
      <c r="N26" s="204"/>
      <c r="O26" s="204"/>
      <c r="P26" s="204"/>
    </row>
    <row r="27" spans="1:16" ht="16.5" customHeight="1">
      <c r="A27" s="204"/>
      <c r="B27" s="204"/>
      <c r="C27" s="204"/>
      <c r="D27" s="204"/>
      <c r="E27" s="204"/>
      <c r="F27" s="204"/>
      <c r="G27" s="204"/>
      <c r="H27" s="204"/>
      <c r="I27" s="204"/>
      <c r="J27" s="204"/>
      <c r="K27" s="204"/>
      <c r="L27" s="204"/>
      <c r="M27" s="204"/>
      <c r="N27" s="204"/>
      <c r="O27" s="204"/>
      <c r="P27" s="204"/>
    </row>
    <row r="28" spans="1:16" ht="16.5" customHeight="1">
      <c r="A28" s="204"/>
      <c r="B28" s="204"/>
      <c r="C28" s="204"/>
      <c r="D28" s="204"/>
      <c r="E28" s="204"/>
      <c r="F28" s="204"/>
      <c r="G28" s="204"/>
      <c r="H28" s="204"/>
      <c r="I28" s="204"/>
      <c r="J28" s="204"/>
      <c r="K28" s="204"/>
      <c r="L28" s="204"/>
      <c r="M28" s="204"/>
      <c r="N28" s="204"/>
      <c r="O28" s="204"/>
      <c r="P28" s="204"/>
    </row>
    <row r="29" spans="1:16" ht="16.5" customHeight="1">
      <c r="A29" s="204"/>
      <c r="B29" s="204"/>
      <c r="C29" s="204"/>
      <c r="D29" s="204"/>
      <c r="E29" s="204"/>
      <c r="F29" s="204"/>
      <c r="G29" s="204"/>
      <c r="H29" s="204"/>
      <c r="I29" s="204"/>
      <c r="J29" s="204"/>
      <c r="K29" s="204"/>
      <c r="L29" s="204"/>
      <c r="M29" s="204"/>
      <c r="N29" s="204"/>
      <c r="O29" s="204"/>
      <c r="P29" s="204"/>
    </row>
    <row r="30" spans="1:16" ht="16.5" customHeight="1">
      <c r="A30" s="204"/>
      <c r="B30" s="204"/>
      <c r="C30" s="204"/>
      <c r="D30" s="204"/>
      <c r="E30" s="204"/>
      <c r="F30" s="204"/>
      <c r="G30" s="204"/>
      <c r="H30" s="204"/>
      <c r="I30" s="204"/>
      <c r="J30" s="204"/>
      <c r="K30" s="204"/>
      <c r="L30" s="204"/>
      <c r="M30" s="204"/>
      <c r="N30" s="204"/>
      <c r="O30" s="204"/>
      <c r="P30" s="204"/>
    </row>
    <row r="31" spans="1:16" ht="16.5" customHeight="1">
      <c r="A31" s="204"/>
      <c r="B31" s="204"/>
      <c r="C31" s="204"/>
      <c r="D31" s="204"/>
      <c r="E31" s="204"/>
      <c r="F31" s="204"/>
      <c r="G31" s="204"/>
      <c r="H31" s="204"/>
      <c r="I31" s="204"/>
      <c r="J31" s="204"/>
      <c r="K31" s="204"/>
      <c r="L31" s="204"/>
      <c r="M31" s="204"/>
      <c r="N31" s="204"/>
      <c r="O31" s="204"/>
      <c r="P31" s="204"/>
    </row>
    <row r="32" spans="1:16" ht="31.7" customHeight="1">
      <c r="A32" s="204"/>
      <c r="B32" s="204"/>
      <c r="C32" s="204"/>
      <c r="D32" s="204"/>
      <c r="E32" s="204"/>
      <c r="F32" s="204"/>
      <c r="G32" s="204"/>
      <c r="H32" s="204"/>
      <c r="I32" s="204"/>
      <c r="J32" s="199" t="s">
        <v>2</v>
      </c>
      <c r="K32" s="204"/>
      <c r="L32" s="204"/>
      <c r="M32" s="204"/>
      <c r="N32" s="204"/>
      <c r="O32" s="204"/>
      <c r="P32" s="204"/>
    </row>
    <row r="33" spans="1:16" ht="39" customHeight="1">
      <c r="A33" s="204"/>
      <c r="B33" s="205" t="s">
        <v>11</v>
      </c>
      <c r="C33" s="211"/>
      <c r="D33" s="211"/>
      <c r="E33" s="213" t="s">
        <v>15</v>
      </c>
      <c r="F33" s="214" t="s">
        <v>526</v>
      </c>
      <c r="G33" s="219" t="s">
        <v>444</v>
      </c>
      <c r="H33" s="219" t="s">
        <v>527</v>
      </c>
      <c r="I33" s="219" t="s">
        <v>528</v>
      </c>
      <c r="J33" s="223" t="s">
        <v>529</v>
      </c>
      <c r="K33" s="204"/>
      <c r="L33" s="204"/>
      <c r="M33" s="204"/>
      <c r="N33" s="204"/>
      <c r="O33" s="204"/>
      <c r="P33" s="204"/>
    </row>
    <row r="34" spans="1:16" ht="39" customHeight="1">
      <c r="A34" s="204"/>
      <c r="B34" s="206"/>
      <c r="C34" s="1075" t="s">
        <v>451</v>
      </c>
      <c r="D34" s="1075"/>
      <c r="E34" s="1076"/>
      <c r="F34" s="215">
        <v>5.54</v>
      </c>
      <c r="G34" s="220">
        <v>7.92</v>
      </c>
      <c r="H34" s="220">
        <v>1.67</v>
      </c>
      <c r="I34" s="220">
        <v>3.29</v>
      </c>
      <c r="J34" s="224">
        <v>7.63</v>
      </c>
      <c r="K34" s="204"/>
      <c r="L34" s="204"/>
      <c r="M34" s="204"/>
      <c r="N34" s="204"/>
      <c r="O34" s="204"/>
      <c r="P34" s="204"/>
    </row>
    <row r="35" spans="1:16" ht="39" customHeight="1">
      <c r="A35" s="204"/>
      <c r="B35" s="207"/>
      <c r="C35" s="1077" t="s">
        <v>460</v>
      </c>
      <c r="D35" s="1077"/>
      <c r="E35" s="1078"/>
      <c r="F35" s="216">
        <v>0.24</v>
      </c>
      <c r="G35" s="221">
        <v>0.91</v>
      </c>
      <c r="H35" s="221">
        <v>0.83</v>
      </c>
      <c r="I35" s="221">
        <v>0.79</v>
      </c>
      <c r="J35" s="225">
        <v>1.66</v>
      </c>
      <c r="K35" s="204"/>
      <c r="L35" s="204"/>
      <c r="M35" s="204"/>
      <c r="N35" s="204"/>
      <c r="O35" s="204"/>
      <c r="P35" s="204"/>
    </row>
    <row r="36" spans="1:16" ht="39" customHeight="1">
      <c r="A36" s="204"/>
      <c r="B36" s="207"/>
      <c r="C36" s="1077" t="s">
        <v>350</v>
      </c>
      <c r="D36" s="1077"/>
      <c r="E36" s="1078"/>
      <c r="F36" s="216" t="s">
        <v>203</v>
      </c>
      <c r="G36" s="221" t="s">
        <v>203</v>
      </c>
      <c r="H36" s="221" t="s">
        <v>203</v>
      </c>
      <c r="I36" s="221" t="s">
        <v>203</v>
      </c>
      <c r="J36" s="225">
        <v>1.21</v>
      </c>
      <c r="K36" s="204"/>
      <c r="L36" s="204"/>
      <c r="M36" s="204"/>
      <c r="N36" s="204"/>
      <c r="O36" s="204"/>
      <c r="P36" s="204"/>
    </row>
    <row r="37" spans="1:16" ht="39" customHeight="1">
      <c r="A37" s="204"/>
      <c r="B37" s="207"/>
      <c r="C37" s="1077" t="s">
        <v>463</v>
      </c>
      <c r="D37" s="1077"/>
      <c r="E37" s="1078"/>
      <c r="F37" s="216" t="s">
        <v>203</v>
      </c>
      <c r="G37" s="221" t="s">
        <v>203</v>
      </c>
      <c r="H37" s="221" t="s">
        <v>203</v>
      </c>
      <c r="I37" s="221" t="s">
        <v>203</v>
      </c>
      <c r="J37" s="225">
        <v>0.99</v>
      </c>
      <c r="K37" s="204"/>
      <c r="L37" s="204"/>
      <c r="M37" s="204"/>
      <c r="N37" s="204"/>
      <c r="O37" s="204"/>
      <c r="P37" s="204"/>
    </row>
    <row r="38" spans="1:16" ht="39" customHeight="1">
      <c r="A38" s="204"/>
      <c r="B38" s="207"/>
      <c r="C38" s="1077" t="s">
        <v>240</v>
      </c>
      <c r="D38" s="1077"/>
      <c r="E38" s="1078"/>
      <c r="F38" s="216">
        <v>0.05</v>
      </c>
      <c r="G38" s="221">
        <v>0.04</v>
      </c>
      <c r="H38" s="221">
        <v>0.04</v>
      </c>
      <c r="I38" s="221">
        <v>0.1</v>
      </c>
      <c r="J38" s="225">
        <v>0.23</v>
      </c>
      <c r="K38" s="204"/>
      <c r="L38" s="204"/>
      <c r="M38" s="204"/>
      <c r="N38" s="204"/>
      <c r="O38" s="204"/>
      <c r="P38" s="204"/>
    </row>
    <row r="39" spans="1:16" ht="39" customHeight="1">
      <c r="A39" s="204"/>
      <c r="B39" s="207"/>
      <c r="C39" s="1077" t="s">
        <v>461</v>
      </c>
      <c r="D39" s="1077"/>
      <c r="E39" s="1078"/>
      <c r="F39" s="216">
        <v>0.02</v>
      </c>
      <c r="G39" s="221">
        <v>0.01</v>
      </c>
      <c r="H39" s="221">
        <v>0.02</v>
      </c>
      <c r="I39" s="221">
        <v>0.02</v>
      </c>
      <c r="J39" s="225">
        <v>0.02</v>
      </c>
      <c r="K39" s="204"/>
      <c r="L39" s="204"/>
      <c r="M39" s="204"/>
      <c r="N39" s="204"/>
      <c r="O39" s="204"/>
      <c r="P39" s="204"/>
    </row>
    <row r="40" spans="1:16" ht="39" customHeight="1">
      <c r="A40" s="204"/>
      <c r="B40" s="207"/>
      <c r="C40" s="1077"/>
      <c r="D40" s="1077"/>
      <c r="E40" s="1078"/>
      <c r="F40" s="216"/>
      <c r="G40" s="221"/>
      <c r="H40" s="221"/>
      <c r="I40" s="221"/>
      <c r="J40" s="225"/>
      <c r="K40" s="204"/>
      <c r="L40" s="204"/>
      <c r="M40" s="204"/>
      <c r="N40" s="204"/>
      <c r="O40" s="204"/>
      <c r="P40" s="204"/>
    </row>
    <row r="41" spans="1:16" ht="39" customHeight="1">
      <c r="A41" s="204"/>
      <c r="B41" s="207"/>
      <c r="C41" s="1077"/>
      <c r="D41" s="1077"/>
      <c r="E41" s="1078"/>
      <c r="F41" s="216"/>
      <c r="G41" s="221"/>
      <c r="H41" s="221"/>
      <c r="I41" s="221"/>
      <c r="J41" s="225"/>
      <c r="K41" s="204"/>
      <c r="L41" s="204"/>
      <c r="M41" s="204"/>
      <c r="N41" s="204"/>
      <c r="O41" s="204"/>
      <c r="P41" s="204"/>
    </row>
    <row r="42" spans="1:16" ht="39" customHeight="1">
      <c r="A42" s="204"/>
      <c r="B42" s="208"/>
      <c r="C42" s="1077" t="s">
        <v>531</v>
      </c>
      <c r="D42" s="1077"/>
      <c r="E42" s="1078"/>
      <c r="F42" s="216" t="s">
        <v>203</v>
      </c>
      <c r="G42" s="221" t="s">
        <v>203</v>
      </c>
      <c r="H42" s="221" t="s">
        <v>203</v>
      </c>
      <c r="I42" s="221" t="s">
        <v>203</v>
      </c>
      <c r="J42" s="225" t="s">
        <v>203</v>
      </c>
      <c r="K42" s="204"/>
      <c r="L42" s="204"/>
      <c r="M42" s="204"/>
      <c r="N42" s="204"/>
      <c r="O42" s="204"/>
      <c r="P42" s="204"/>
    </row>
    <row r="43" spans="1:16" ht="39" customHeight="1">
      <c r="A43" s="204"/>
      <c r="B43" s="209"/>
      <c r="C43" s="1079" t="s">
        <v>490</v>
      </c>
      <c r="D43" s="1079"/>
      <c r="E43" s="1080"/>
      <c r="F43" s="217">
        <v>0.48</v>
      </c>
      <c r="G43" s="222">
        <v>0.55000000000000004</v>
      </c>
      <c r="H43" s="222">
        <v>0.59</v>
      </c>
      <c r="I43" s="222">
        <v>2.21</v>
      </c>
      <c r="J43" s="226" t="s">
        <v>203</v>
      </c>
      <c r="K43" s="204"/>
      <c r="L43" s="204"/>
      <c r="M43" s="204"/>
      <c r="N43" s="204"/>
      <c r="O43" s="204"/>
      <c r="P43" s="204"/>
    </row>
    <row r="44" spans="1:16" ht="39" customHeight="1">
      <c r="A44" s="204"/>
      <c r="B44" s="210" t="s">
        <v>18</v>
      </c>
      <c r="C44" s="212"/>
      <c r="D44" s="212"/>
      <c r="E44" s="212"/>
      <c r="F44" s="218"/>
      <c r="G44" s="218"/>
      <c r="H44" s="218"/>
      <c r="I44" s="218"/>
      <c r="J44" s="218"/>
      <c r="K44" s="204"/>
      <c r="L44" s="204"/>
      <c r="M44" s="204"/>
      <c r="N44" s="204"/>
      <c r="O44" s="204"/>
      <c r="P44" s="204"/>
    </row>
    <row r="45" spans="1:16" ht="18" customHeight="1">
      <c r="A45" s="204"/>
      <c r="B45" s="204"/>
      <c r="C45" s="204"/>
      <c r="D45" s="204"/>
      <c r="E45" s="204"/>
      <c r="F45" s="204"/>
      <c r="G45" s="204"/>
      <c r="H45" s="204"/>
      <c r="I45" s="204"/>
      <c r="J45" s="204"/>
      <c r="K45" s="204"/>
      <c r="L45" s="204"/>
      <c r="M45" s="204"/>
      <c r="N45" s="204"/>
      <c r="O45" s="204"/>
      <c r="P45" s="204"/>
    </row>
  </sheetData>
  <sheetProtection algorithmName="SHA-512" hashValue="+g8XPKL23SRqAs9Er9qN1IFicm4NIVBVD7lj4z8xYyNksVzkcCCQmRhq+efMinhTpa/A94N8oXnwYdwON7v/kQ==" saltValue="2//3URYxu628aKrA+56rI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0" zoomScale="70" zoomScaleNormal="70" zoomScaleSheetLayoutView="55" workbookViewId="0"/>
  </sheetViews>
  <sheetFormatPr defaultColWidth="0" defaultRowHeight="12.6" customHeight="1" zeroHeight="1"/>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7" customHeight="1">
      <c r="A1" s="104"/>
      <c r="B1" s="104"/>
      <c r="C1" s="104"/>
      <c r="D1" s="104"/>
      <c r="E1" s="104"/>
      <c r="F1" s="104"/>
      <c r="G1" s="104"/>
      <c r="H1" s="104"/>
      <c r="I1" s="104"/>
      <c r="J1" s="104"/>
      <c r="K1" s="104"/>
      <c r="L1" s="104"/>
      <c r="M1" s="104"/>
      <c r="N1" s="104"/>
      <c r="O1" s="104"/>
      <c r="P1" s="104"/>
      <c r="Q1" s="104"/>
      <c r="R1" s="104"/>
      <c r="S1" s="104"/>
      <c r="T1" s="104"/>
      <c r="U1" s="104"/>
    </row>
    <row r="2" spans="1:21" ht="13.7" customHeight="1">
      <c r="A2" s="104"/>
      <c r="B2" s="104"/>
      <c r="C2" s="104"/>
      <c r="D2" s="104"/>
      <c r="E2" s="104"/>
      <c r="F2" s="104"/>
      <c r="G2" s="104"/>
      <c r="H2" s="104"/>
      <c r="I2" s="104"/>
      <c r="J2" s="104"/>
      <c r="K2" s="104"/>
      <c r="L2" s="104"/>
      <c r="M2" s="104"/>
      <c r="N2" s="104"/>
      <c r="O2" s="104"/>
      <c r="P2" s="104"/>
      <c r="Q2" s="104"/>
      <c r="R2" s="104"/>
      <c r="S2" s="104"/>
      <c r="T2" s="104"/>
      <c r="U2" s="104"/>
    </row>
    <row r="3" spans="1:21" ht="13.7" customHeight="1">
      <c r="A3" s="104"/>
      <c r="B3" s="104"/>
      <c r="C3" s="104"/>
      <c r="D3" s="104"/>
      <c r="E3" s="104"/>
      <c r="F3" s="104"/>
      <c r="G3" s="104"/>
      <c r="H3" s="104"/>
      <c r="I3" s="104"/>
      <c r="J3" s="104"/>
      <c r="K3" s="104"/>
      <c r="L3" s="104"/>
      <c r="M3" s="104"/>
      <c r="N3" s="104"/>
      <c r="O3" s="104"/>
      <c r="P3" s="104"/>
      <c r="Q3" s="104"/>
      <c r="R3" s="104"/>
      <c r="S3" s="104"/>
      <c r="T3" s="104"/>
      <c r="U3" s="104"/>
    </row>
    <row r="4" spans="1:21" ht="13.7" customHeight="1">
      <c r="A4" s="104"/>
      <c r="B4" s="104"/>
      <c r="C4" s="104"/>
      <c r="D4" s="104"/>
      <c r="E4" s="104"/>
      <c r="F4" s="104"/>
      <c r="G4" s="104"/>
      <c r="H4" s="104"/>
      <c r="I4" s="104"/>
      <c r="J4" s="104"/>
      <c r="K4" s="104"/>
      <c r="L4" s="104"/>
      <c r="M4" s="104"/>
      <c r="N4" s="104"/>
      <c r="O4" s="104"/>
      <c r="P4" s="104"/>
      <c r="Q4" s="104"/>
      <c r="R4" s="104"/>
      <c r="S4" s="104"/>
      <c r="T4" s="104"/>
      <c r="U4" s="104"/>
    </row>
    <row r="5" spans="1:21" ht="13.7" customHeight="1">
      <c r="A5" s="104"/>
      <c r="B5" s="104"/>
      <c r="C5" s="104"/>
      <c r="D5" s="104"/>
      <c r="E5" s="104"/>
      <c r="F5" s="104"/>
      <c r="G5" s="104"/>
      <c r="H5" s="104"/>
      <c r="I5" s="104"/>
      <c r="J5" s="104"/>
      <c r="K5" s="104"/>
      <c r="L5" s="104"/>
      <c r="M5" s="104"/>
      <c r="N5" s="104"/>
      <c r="O5" s="104"/>
      <c r="P5" s="104"/>
      <c r="Q5" s="104"/>
      <c r="R5" s="104"/>
      <c r="S5" s="104"/>
      <c r="T5" s="104"/>
      <c r="U5" s="104"/>
    </row>
    <row r="6" spans="1:21" ht="13.7" customHeight="1">
      <c r="A6" s="104"/>
      <c r="B6" s="104"/>
      <c r="C6" s="104"/>
      <c r="D6" s="104"/>
      <c r="E6" s="104"/>
      <c r="F6" s="104"/>
      <c r="G6" s="104"/>
      <c r="H6" s="104"/>
      <c r="I6" s="104"/>
      <c r="J6" s="104"/>
      <c r="K6" s="104"/>
      <c r="L6" s="104"/>
      <c r="M6" s="104"/>
      <c r="N6" s="104"/>
      <c r="O6" s="104"/>
      <c r="P6" s="104"/>
      <c r="Q6" s="104"/>
      <c r="R6" s="104"/>
      <c r="S6" s="104"/>
      <c r="T6" s="104"/>
      <c r="U6" s="104"/>
    </row>
    <row r="7" spans="1:21" ht="13.7" customHeight="1">
      <c r="A7" s="104"/>
      <c r="B7" s="104"/>
      <c r="C7" s="104"/>
      <c r="D7" s="104"/>
      <c r="E7" s="104"/>
      <c r="F7" s="104"/>
      <c r="G7" s="104"/>
      <c r="H7" s="104"/>
      <c r="I7" s="104"/>
      <c r="J7" s="104"/>
      <c r="K7" s="104"/>
      <c r="L7" s="104"/>
      <c r="M7" s="104"/>
      <c r="N7" s="104"/>
      <c r="O7" s="104"/>
      <c r="P7" s="104"/>
      <c r="Q7" s="104"/>
      <c r="R7" s="104"/>
      <c r="S7" s="104"/>
      <c r="T7" s="104"/>
      <c r="U7" s="104"/>
    </row>
    <row r="8" spans="1:21" ht="13.7" customHeight="1">
      <c r="A8" s="104"/>
      <c r="B8" s="104"/>
      <c r="C8" s="104"/>
      <c r="D8" s="104"/>
      <c r="E8" s="104"/>
      <c r="F8" s="104"/>
      <c r="G8" s="104"/>
      <c r="H8" s="104"/>
      <c r="I8" s="104"/>
      <c r="J8" s="104"/>
      <c r="K8" s="104"/>
      <c r="L8" s="104"/>
      <c r="M8" s="104"/>
      <c r="N8" s="104"/>
      <c r="O8" s="104"/>
      <c r="P8" s="104"/>
      <c r="Q8" s="104"/>
      <c r="R8" s="104"/>
      <c r="S8" s="104"/>
      <c r="T8" s="104"/>
      <c r="U8" s="104"/>
    </row>
    <row r="9" spans="1:21" ht="13.7" customHeight="1">
      <c r="A9" s="104"/>
      <c r="B9" s="104"/>
      <c r="C9" s="104"/>
      <c r="D9" s="104"/>
      <c r="E9" s="104"/>
      <c r="F9" s="104"/>
      <c r="G9" s="104"/>
      <c r="H9" s="104"/>
      <c r="I9" s="104"/>
      <c r="J9" s="104"/>
      <c r="K9" s="104"/>
      <c r="L9" s="104"/>
      <c r="M9" s="104"/>
      <c r="N9" s="104"/>
      <c r="O9" s="104"/>
      <c r="P9" s="104"/>
      <c r="Q9" s="104"/>
      <c r="R9" s="104"/>
      <c r="S9" s="104"/>
      <c r="T9" s="104"/>
      <c r="U9" s="104"/>
    </row>
    <row r="10" spans="1:21" ht="13.7" customHeight="1">
      <c r="A10" s="104"/>
      <c r="B10" s="104"/>
      <c r="C10" s="104"/>
      <c r="D10" s="104"/>
      <c r="E10" s="104"/>
      <c r="F10" s="104"/>
      <c r="G10" s="104"/>
      <c r="H10" s="104"/>
      <c r="I10" s="104"/>
      <c r="J10" s="104"/>
      <c r="K10" s="104"/>
      <c r="L10" s="104"/>
      <c r="M10" s="104"/>
      <c r="N10" s="104"/>
      <c r="O10" s="104"/>
      <c r="P10" s="104"/>
      <c r="Q10" s="104"/>
      <c r="R10" s="104"/>
      <c r="S10" s="104"/>
      <c r="T10" s="104"/>
      <c r="U10" s="104"/>
    </row>
    <row r="11" spans="1:21" ht="13.7" customHeight="1">
      <c r="A11" s="104"/>
      <c r="B11" s="104"/>
      <c r="C11" s="104"/>
      <c r="D11" s="104"/>
      <c r="E11" s="104"/>
      <c r="F11" s="104"/>
      <c r="G11" s="104"/>
      <c r="H11" s="104"/>
      <c r="I11" s="104"/>
      <c r="J11" s="104"/>
      <c r="K11" s="104"/>
      <c r="L11" s="104"/>
      <c r="M11" s="104"/>
      <c r="N11" s="104"/>
      <c r="O11" s="104"/>
      <c r="P11" s="104"/>
      <c r="Q11" s="104"/>
      <c r="R11" s="104"/>
      <c r="S11" s="104"/>
      <c r="T11" s="104"/>
      <c r="U11" s="104"/>
    </row>
    <row r="12" spans="1:21" ht="13.7" customHeight="1">
      <c r="A12" s="104"/>
      <c r="B12" s="104"/>
      <c r="C12" s="104"/>
      <c r="D12" s="104"/>
      <c r="E12" s="104"/>
      <c r="F12" s="104"/>
      <c r="G12" s="104"/>
      <c r="H12" s="104"/>
      <c r="I12" s="104"/>
      <c r="J12" s="104"/>
      <c r="K12" s="104"/>
      <c r="L12" s="104"/>
      <c r="M12" s="104"/>
      <c r="N12" s="104"/>
      <c r="O12" s="104"/>
      <c r="P12" s="104"/>
      <c r="Q12" s="104"/>
      <c r="R12" s="104"/>
      <c r="S12" s="104"/>
      <c r="T12" s="104"/>
      <c r="U12" s="104"/>
    </row>
    <row r="13" spans="1:21" ht="13.7" customHeight="1">
      <c r="A13" s="104"/>
      <c r="B13" s="104"/>
      <c r="C13" s="104"/>
      <c r="D13" s="104"/>
      <c r="E13" s="104"/>
      <c r="F13" s="104"/>
      <c r="G13" s="104"/>
      <c r="H13" s="104"/>
      <c r="I13" s="104"/>
      <c r="J13" s="104"/>
      <c r="K13" s="104"/>
      <c r="L13" s="104"/>
      <c r="M13" s="104"/>
      <c r="N13" s="104"/>
      <c r="O13" s="104"/>
      <c r="P13" s="104"/>
      <c r="Q13" s="104"/>
      <c r="R13" s="104"/>
      <c r="S13" s="104"/>
      <c r="T13" s="104"/>
      <c r="U13" s="104"/>
    </row>
    <row r="14" spans="1:21" ht="13.7" customHeight="1">
      <c r="A14" s="104"/>
      <c r="B14" s="104"/>
      <c r="C14" s="104"/>
      <c r="D14" s="104"/>
      <c r="E14" s="104"/>
      <c r="F14" s="104"/>
      <c r="G14" s="104"/>
      <c r="H14" s="104"/>
      <c r="I14" s="104"/>
      <c r="J14" s="104"/>
      <c r="K14" s="104"/>
      <c r="L14" s="104"/>
      <c r="M14" s="104"/>
      <c r="N14" s="104"/>
      <c r="O14" s="104"/>
      <c r="P14" s="104"/>
      <c r="Q14" s="104"/>
      <c r="R14" s="104"/>
      <c r="S14" s="104"/>
      <c r="T14" s="104"/>
      <c r="U14" s="104"/>
    </row>
    <row r="15" spans="1:21" ht="13.7" customHeight="1">
      <c r="A15" s="104"/>
      <c r="B15" s="104"/>
      <c r="C15" s="104"/>
      <c r="D15" s="104"/>
      <c r="E15" s="104"/>
      <c r="F15" s="104"/>
      <c r="G15" s="104"/>
      <c r="H15" s="104"/>
      <c r="I15" s="104"/>
      <c r="J15" s="104"/>
      <c r="K15" s="104"/>
      <c r="L15" s="104"/>
      <c r="M15" s="104"/>
      <c r="N15" s="104"/>
      <c r="O15" s="104"/>
      <c r="P15" s="104"/>
      <c r="Q15" s="104"/>
      <c r="R15" s="104"/>
      <c r="S15" s="104"/>
      <c r="T15" s="104"/>
      <c r="U15" s="104"/>
    </row>
    <row r="16" spans="1:21" ht="13.7" customHeight="1">
      <c r="A16" s="104"/>
      <c r="B16" s="104"/>
      <c r="C16" s="104"/>
      <c r="D16" s="104"/>
      <c r="E16" s="104"/>
      <c r="F16" s="104"/>
      <c r="G16" s="104"/>
      <c r="H16" s="104"/>
      <c r="I16" s="104"/>
      <c r="J16" s="104"/>
      <c r="K16" s="104"/>
      <c r="L16" s="104"/>
      <c r="M16" s="104"/>
      <c r="N16" s="104"/>
      <c r="O16" s="104"/>
      <c r="P16" s="104"/>
      <c r="Q16" s="104"/>
      <c r="R16" s="104"/>
      <c r="S16" s="104"/>
      <c r="T16" s="104"/>
      <c r="U16" s="104"/>
    </row>
    <row r="17" spans="1:21" ht="13.7" customHeight="1">
      <c r="A17" s="104"/>
      <c r="B17" s="104"/>
      <c r="C17" s="104"/>
      <c r="D17" s="104"/>
      <c r="E17" s="104"/>
      <c r="F17" s="104"/>
      <c r="G17" s="104"/>
      <c r="H17" s="104"/>
      <c r="I17" s="104"/>
      <c r="J17" s="104"/>
      <c r="K17" s="104"/>
      <c r="L17" s="104"/>
      <c r="M17" s="104"/>
      <c r="N17" s="104"/>
      <c r="O17" s="104"/>
      <c r="P17" s="104"/>
      <c r="Q17" s="104"/>
      <c r="R17" s="104"/>
      <c r="S17" s="104"/>
      <c r="T17" s="104"/>
      <c r="U17" s="104"/>
    </row>
    <row r="18" spans="1:21" ht="13.7" customHeight="1">
      <c r="A18" s="104"/>
      <c r="B18" s="104"/>
      <c r="C18" s="104"/>
      <c r="D18" s="104"/>
      <c r="E18" s="104"/>
      <c r="F18" s="104"/>
      <c r="G18" s="104"/>
      <c r="H18" s="104"/>
      <c r="I18" s="104"/>
      <c r="J18" s="104"/>
      <c r="K18" s="104"/>
      <c r="L18" s="104"/>
      <c r="M18" s="104"/>
      <c r="N18" s="104"/>
      <c r="O18" s="104"/>
      <c r="P18" s="104"/>
      <c r="Q18" s="104"/>
      <c r="R18" s="104"/>
      <c r="S18" s="104"/>
      <c r="T18" s="104"/>
      <c r="U18" s="104"/>
    </row>
    <row r="19" spans="1:21" ht="13.7" customHeight="1">
      <c r="A19" s="104"/>
      <c r="B19" s="104"/>
      <c r="C19" s="104"/>
      <c r="D19" s="104"/>
      <c r="E19" s="104"/>
      <c r="F19" s="104"/>
      <c r="G19" s="104"/>
      <c r="H19" s="104"/>
      <c r="I19" s="104"/>
      <c r="J19" s="104"/>
      <c r="K19" s="104"/>
      <c r="L19" s="104"/>
      <c r="M19" s="104"/>
      <c r="N19" s="104"/>
      <c r="O19" s="104"/>
      <c r="P19" s="104"/>
      <c r="Q19" s="104"/>
      <c r="R19" s="104"/>
      <c r="S19" s="104"/>
      <c r="T19" s="104"/>
      <c r="U19" s="104"/>
    </row>
    <row r="20" spans="1:21" ht="13.7" customHeight="1">
      <c r="A20" s="104"/>
      <c r="B20" s="104"/>
      <c r="C20" s="104"/>
      <c r="D20" s="104"/>
      <c r="E20" s="104"/>
      <c r="F20" s="104"/>
      <c r="G20" s="104"/>
      <c r="H20" s="104"/>
      <c r="I20" s="104"/>
      <c r="J20" s="104"/>
      <c r="K20" s="104"/>
      <c r="L20" s="104"/>
      <c r="M20" s="104"/>
      <c r="N20" s="104"/>
      <c r="O20" s="104"/>
      <c r="P20" s="104"/>
      <c r="Q20" s="104"/>
      <c r="R20" s="104"/>
      <c r="S20" s="104"/>
      <c r="T20" s="104"/>
      <c r="U20" s="104"/>
    </row>
    <row r="21" spans="1:21" ht="13.7" customHeight="1">
      <c r="A21" s="104"/>
      <c r="B21" s="104"/>
      <c r="C21" s="104"/>
      <c r="D21" s="104"/>
      <c r="E21" s="104"/>
      <c r="F21" s="104"/>
      <c r="G21" s="104"/>
      <c r="H21" s="104"/>
      <c r="I21" s="104"/>
      <c r="J21" s="104"/>
      <c r="K21" s="104"/>
      <c r="L21" s="104"/>
      <c r="M21" s="104"/>
      <c r="N21" s="104"/>
      <c r="O21" s="104"/>
      <c r="P21" s="104"/>
      <c r="Q21" s="104"/>
      <c r="R21" s="104"/>
      <c r="S21" s="104"/>
      <c r="T21" s="104"/>
      <c r="U21" s="104"/>
    </row>
    <row r="22" spans="1:21" ht="13.7" customHeight="1">
      <c r="A22" s="104"/>
      <c r="B22" s="104"/>
      <c r="C22" s="104"/>
      <c r="D22" s="104"/>
      <c r="E22" s="104"/>
      <c r="F22" s="104"/>
      <c r="G22" s="104"/>
      <c r="H22" s="104"/>
      <c r="I22" s="104"/>
      <c r="J22" s="104"/>
      <c r="K22" s="104"/>
      <c r="L22" s="104"/>
      <c r="M22" s="104"/>
      <c r="N22" s="104"/>
      <c r="O22" s="104"/>
      <c r="P22" s="104"/>
      <c r="Q22" s="104"/>
      <c r="R22" s="104"/>
      <c r="S22" s="104"/>
      <c r="T22" s="104"/>
      <c r="U22" s="104"/>
    </row>
    <row r="23" spans="1:21" ht="13.7" customHeight="1">
      <c r="A23" s="104"/>
      <c r="B23" s="104"/>
      <c r="C23" s="104"/>
      <c r="D23" s="104"/>
      <c r="E23" s="104"/>
      <c r="F23" s="104"/>
      <c r="G23" s="104"/>
      <c r="H23" s="104"/>
      <c r="I23" s="104"/>
      <c r="J23" s="104"/>
      <c r="K23" s="104"/>
      <c r="L23" s="104"/>
      <c r="M23" s="104"/>
      <c r="N23" s="104"/>
      <c r="O23" s="104"/>
      <c r="P23" s="104"/>
      <c r="Q23" s="104"/>
      <c r="R23" s="104"/>
      <c r="S23" s="104"/>
      <c r="T23" s="104"/>
      <c r="U23" s="104"/>
    </row>
    <row r="24" spans="1:21" ht="13.7" customHeight="1">
      <c r="A24" s="104"/>
      <c r="B24" s="104"/>
      <c r="C24" s="104"/>
      <c r="D24" s="104"/>
      <c r="E24" s="104"/>
      <c r="F24" s="104"/>
      <c r="G24" s="104"/>
      <c r="H24" s="104"/>
      <c r="I24" s="104"/>
      <c r="J24" s="104"/>
      <c r="K24" s="104"/>
      <c r="L24" s="104"/>
      <c r="M24" s="104"/>
      <c r="N24" s="104"/>
      <c r="O24" s="104"/>
      <c r="P24" s="104"/>
      <c r="Q24" s="104"/>
      <c r="R24" s="104"/>
      <c r="S24" s="104"/>
      <c r="T24" s="104"/>
      <c r="U24" s="104"/>
    </row>
    <row r="25" spans="1:21" ht="13.7" customHeight="1">
      <c r="A25" s="104"/>
      <c r="B25" s="104"/>
      <c r="C25" s="104"/>
      <c r="D25" s="104"/>
      <c r="E25" s="104"/>
      <c r="F25" s="104"/>
      <c r="G25" s="104"/>
      <c r="H25" s="104"/>
      <c r="I25" s="104"/>
      <c r="J25" s="104"/>
      <c r="K25" s="104"/>
      <c r="L25" s="104"/>
      <c r="M25" s="104"/>
      <c r="N25" s="104"/>
      <c r="O25" s="104"/>
      <c r="P25" s="104"/>
      <c r="Q25" s="104"/>
      <c r="R25" s="104"/>
      <c r="S25" s="104"/>
      <c r="T25" s="104"/>
      <c r="U25" s="104"/>
    </row>
    <row r="26" spans="1:21" ht="13.7" customHeight="1">
      <c r="A26" s="104"/>
      <c r="B26" s="104"/>
      <c r="C26" s="104"/>
      <c r="D26" s="104"/>
      <c r="E26" s="104"/>
      <c r="F26" s="104"/>
      <c r="G26" s="104"/>
      <c r="H26" s="104"/>
      <c r="I26" s="104"/>
      <c r="J26" s="104"/>
      <c r="K26" s="104"/>
      <c r="L26" s="104"/>
      <c r="M26" s="104"/>
      <c r="N26" s="104"/>
      <c r="O26" s="104"/>
      <c r="P26" s="104"/>
      <c r="Q26" s="104"/>
      <c r="R26" s="104"/>
      <c r="S26" s="104"/>
      <c r="T26" s="104"/>
      <c r="U26" s="104"/>
    </row>
    <row r="27" spans="1:21" ht="13.7" customHeight="1">
      <c r="A27" s="104"/>
      <c r="B27" s="104"/>
      <c r="C27" s="104"/>
      <c r="D27" s="104"/>
      <c r="E27" s="104"/>
      <c r="F27" s="104"/>
      <c r="G27" s="104"/>
      <c r="H27" s="104"/>
      <c r="I27" s="104"/>
      <c r="J27" s="104"/>
      <c r="K27" s="104"/>
      <c r="L27" s="104"/>
      <c r="M27" s="104"/>
      <c r="N27" s="104"/>
      <c r="O27" s="104"/>
      <c r="P27" s="104"/>
      <c r="Q27" s="104"/>
      <c r="R27" s="104"/>
      <c r="S27" s="104"/>
      <c r="T27" s="104"/>
      <c r="U27" s="104"/>
    </row>
    <row r="28" spans="1:21" ht="13.7" customHeight="1">
      <c r="A28" s="104"/>
      <c r="B28" s="104"/>
      <c r="C28" s="104"/>
      <c r="D28" s="104"/>
      <c r="E28" s="104"/>
      <c r="F28" s="104"/>
      <c r="G28" s="104"/>
      <c r="H28" s="104"/>
      <c r="I28" s="104"/>
      <c r="J28" s="104"/>
      <c r="K28" s="104"/>
      <c r="L28" s="104"/>
      <c r="M28" s="104"/>
      <c r="N28" s="104"/>
      <c r="O28" s="104"/>
      <c r="P28" s="104"/>
      <c r="Q28" s="104"/>
      <c r="R28" s="104"/>
      <c r="S28" s="104"/>
      <c r="T28" s="104"/>
      <c r="U28" s="104"/>
    </row>
    <row r="29" spans="1:21" ht="13.7" customHeight="1">
      <c r="A29" s="104"/>
      <c r="B29" s="104"/>
      <c r="C29" s="104"/>
      <c r="D29" s="104"/>
      <c r="E29" s="104"/>
      <c r="F29" s="104"/>
      <c r="G29" s="104"/>
      <c r="H29" s="104"/>
      <c r="I29" s="104"/>
      <c r="J29" s="104"/>
      <c r="K29" s="104"/>
      <c r="L29" s="104"/>
      <c r="M29" s="104"/>
      <c r="N29" s="104"/>
      <c r="O29" s="104"/>
      <c r="P29" s="104"/>
      <c r="Q29" s="104"/>
      <c r="R29" s="104"/>
      <c r="S29" s="104"/>
      <c r="T29" s="104"/>
      <c r="U29" s="104"/>
    </row>
    <row r="30" spans="1:21" ht="13.7" customHeight="1">
      <c r="A30" s="104"/>
      <c r="B30" s="104"/>
      <c r="C30" s="104"/>
      <c r="D30" s="104"/>
      <c r="E30" s="104"/>
      <c r="F30" s="104"/>
      <c r="G30" s="104"/>
      <c r="H30" s="104"/>
      <c r="I30" s="104"/>
      <c r="J30" s="104"/>
      <c r="K30" s="104"/>
      <c r="L30" s="104"/>
      <c r="M30" s="104"/>
      <c r="N30" s="104"/>
      <c r="O30" s="104"/>
      <c r="P30" s="104"/>
      <c r="Q30" s="104"/>
      <c r="R30" s="104"/>
      <c r="S30" s="104"/>
      <c r="T30" s="104"/>
      <c r="U30" s="104"/>
    </row>
    <row r="31" spans="1:21" ht="13.7" customHeight="1">
      <c r="A31" s="104"/>
      <c r="B31" s="104"/>
      <c r="C31" s="104"/>
      <c r="D31" s="104"/>
      <c r="E31" s="104"/>
      <c r="F31" s="104"/>
      <c r="G31" s="104"/>
      <c r="H31" s="104"/>
      <c r="I31" s="104"/>
      <c r="J31" s="104"/>
      <c r="K31" s="104"/>
      <c r="L31" s="104"/>
      <c r="M31" s="104"/>
      <c r="N31" s="104"/>
      <c r="O31" s="104"/>
      <c r="P31" s="104"/>
      <c r="Q31" s="104"/>
      <c r="R31" s="104"/>
      <c r="S31" s="104"/>
      <c r="T31" s="104"/>
      <c r="U31" s="104"/>
    </row>
    <row r="32" spans="1:21" ht="13.7" customHeight="1">
      <c r="A32" s="104"/>
      <c r="B32" s="104"/>
      <c r="C32" s="104"/>
      <c r="D32" s="104"/>
      <c r="E32" s="104"/>
      <c r="F32" s="104"/>
      <c r="G32" s="104"/>
      <c r="H32" s="104"/>
      <c r="I32" s="104"/>
      <c r="J32" s="104"/>
      <c r="K32" s="104"/>
      <c r="L32" s="104"/>
      <c r="M32" s="104"/>
      <c r="N32" s="104"/>
      <c r="O32" s="104"/>
      <c r="P32" s="104"/>
      <c r="Q32" s="104"/>
      <c r="R32" s="104"/>
      <c r="S32" s="104"/>
      <c r="T32" s="104"/>
      <c r="U32" s="104"/>
    </row>
    <row r="33" spans="1:21" ht="13.7" customHeight="1">
      <c r="A33" s="104"/>
      <c r="B33" s="104"/>
      <c r="C33" s="104"/>
      <c r="D33" s="104"/>
      <c r="E33" s="104"/>
      <c r="F33" s="104"/>
      <c r="G33" s="104"/>
      <c r="H33" s="104"/>
      <c r="I33" s="104"/>
      <c r="J33" s="104"/>
      <c r="K33" s="104"/>
      <c r="L33" s="104"/>
      <c r="M33" s="104"/>
      <c r="N33" s="104"/>
      <c r="O33" s="104"/>
      <c r="P33" s="104"/>
      <c r="Q33" s="104"/>
      <c r="R33" s="104"/>
      <c r="S33" s="104"/>
      <c r="T33" s="104"/>
      <c r="U33" s="104"/>
    </row>
    <row r="34" spans="1:21" ht="13.7" customHeight="1">
      <c r="A34" s="104"/>
      <c r="B34" s="104"/>
      <c r="C34" s="104"/>
      <c r="D34" s="104"/>
      <c r="E34" s="104"/>
      <c r="F34" s="104"/>
      <c r="G34" s="104"/>
      <c r="H34" s="104"/>
      <c r="I34" s="104"/>
      <c r="J34" s="104"/>
      <c r="K34" s="104"/>
      <c r="L34" s="104"/>
      <c r="M34" s="104"/>
      <c r="N34" s="104"/>
      <c r="O34" s="104"/>
      <c r="P34" s="104"/>
      <c r="Q34" s="104"/>
      <c r="R34" s="104"/>
      <c r="S34" s="104"/>
      <c r="T34" s="104"/>
      <c r="U34" s="104"/>
    </row>
    <row r="35" spans="1:21" ht="13.7" customHeight="1">
      <c r="A35" s="104"/>
      <c r="B35" s="104"/>
      <c r="C35" s="104"/>
      <c r="D35" s="104"/>
      <c r="E35" s="104"/>
      <c r="F35" s="104"/>
      <c r="G35" s="104"/>
      <c r="H35" s="104"/>
      <c r="I35" s="104"/>
      <c r="J35" s="104"/>
      <c r="K35" s="104"/>
      <c r="L35" s="104"/>
      <c r="M35" s="104"/>
      <c r="N35" s="104"/>
      <c r="O35" s="104"/>
      <c r="P35" s="104"/>
      <c r="Q35" s="104"/>
      <c r="R35" s="104"/>
      <c r="S35" s="104"/>
      <c r="T35" s="104"/>
      <c r="U35" s="104"/>
    </row>
    <row r="36" spans="1:21" ht="13.7" customHeight="1">
      <c r="A36" s="104"/>
      <c r="B36" s="104"/>
      <c r="C36" s="104"/>
      <c r="D36" s="104"/>
      <c r="E36" s="104"/>
      <c r="F36" s="104"/>
      <c r="G36" s="104"/>
      <c r="H36" s="104"/>
      <c r="I36" s="104"/>
      <c r="J36" s="104"/>
      <c r="K36" s="104"/>
      <c r="L36" s="104"/>
      <c r="M36" s="104"/>
      <c r="N36" s="104"/>
      <c r="O36" s="104"/>
      <c r="P36" s="104"/>
      <c r="Q36" s="104"/>
      <c r="R36" s="104"/>
      <c r="S36" s="104"/>
      <c r="T36" s="104"/>
      <c r="U36" s="104"/>
    </row>
    <row r="37" spans="1:21" ht="13.7" customHeight="1">
      <c r="A37" s="104"/>
      <c r="B37" s="104"/>
      <c r="C37" s="104"/>
      <c r="D37" s="104"/>
      <c r="E37" s="104"/>
      <c r="F37" s="104"/>
      <c r="G37" s="104"/>
      <c r="H37" s="104"/>
      <c r="I37" s="104"/>
      <c r="J37" s="104"/>
      <c r="K37" s="104"/>
      <c r="L37" s="104"/>
      <c r="M37" s="104"/>
      <c r="N37" s="104"/>
      <c r="O37" s="104"/>
      <c r="P37" s="104"/>
      <c r="Q37" s="104"/>
      <c r="R37" s="104"/>
      <c r="S37" s="104"/>
      <c r="T37" s="104"/>
      <c r="U37" s="104"/>
    </row>
    <row r="38" spans="1:21" ht="13.7" customHeight="1">
      <c r="A38" s="104"/>
      <c r="B38" s="104"/>
      <c r="C38" s="104"/>
      <c r="D38" s="104"/>
      <c r="E38" s="104"/>
      <c r="F38" s="104"/>
      <c r="G38" s="104"/>
      <c r="H38" s="104"/>
      <c r="I38" s="104"/>
      <c r="J38" s="104"/>
      <c r="K38" s="104"/>
      <c r="L38" s="104"/>
      <c r="M38" s="104"/>
      <c r="N38" s="104"/>
      <c r="O38" s="104"/>
      <c r="P38" s="104"/>
      <c r="Q38" s="104"/>
      <c r="R38" s="104"/>
      <c r="S38" s="104"/>
      <c r="T38" s="104"/>
      <c r="U38" s="104"/>
    </row>
    <row r="39" spans="1:21" ht="13.7" customHeight="1">
      <c r="A39" s="104"/>
      <c r="B39" s="104"/>
      <c r="C39" s="104"/>
      <c r="D39" s="104"/>
      <c r="E39" s="104"/>
      <c r="F39" s="104"/>
      <c r="G39" s="104"/>
      <c r="H39" s="104"/>
      <c r="I39" s="104"/>
      <c r="J39" s="104"/>
      <c r="K39" s="104"/>
      <c r="L39" s="104"/>
      <c r="M39" s="104"/>
      <c r="N39" s="104"/>
      <c r="O39" s="104"/>
      <c r="P39" s="104"/>
      <c r="Q39" s="104"/>
      <c r="R39" s="104"/>
      <c r="S39" s="104"/>
      <c r="T39" s="104"/>
      <c r="U39" s="104"/>
    </row>
    <row r="40" spans="1:21" ht="13.7" customHeight="1">
      <c r="A40" s="104"/>
      <c r="B40" s="104"/>
      <c r="C40" s="104"/>
      <c r="D40" s="104"/>
      <c r="E40" s="104"/>
      <c r="F40" s="104"/>
      <c r="G40" s="104"/>
      <c r="H40" s="104"/>
      <c r="I40" s="104"/>
      <c r="J40" s="104"/>
      <c r="K40" s="104"/>
      <c r="L40" s="104"/>
      <c r="M40" s="104"/>
      <c r="N40" s="104"/>
      <c r="O40" s="104"/>
      <c r="P40" s="104"/>
      <c r="Q40" s="104"/>
      <c r="R40" s="104"/>
      <c r="S40" s="104"/>
      <c r="T40" s="104"/>
      <c r="U40" s="104"/>
    </row>
    <row r="41" spans="1:21" ht="13.7" customHeight="1">
      <c r="A41" s="104"/>
      <c r="B41" s="104"/>
      <c r="C41" s="104"/>
      <c r="D41" s="104"/>
      <c r="E41" s="104"/>
      <c r="F41" s="104"/>
      <c r="G41" s="104"/>
      <c r="H41" s="104"/>
      <c r="I41" s="104"/>
      <c r="J41" s="104"/>
      <c r="K41" s="104"/>
      <c r="L41" s="104"/>
      <c r="M41" s="104"/>
      <c r="N41" s="104"/>
      <c r="O41" s="104"/>
      <c r="P41" s="104"/>
      <c r="Q41" s="104"/>
      <c r="R41" s="104"/>
      <c r="S41" s="104"/>
      <c r="T41" s="104"/>
      <c r="U41" s="104"/>
    </row>
    <row r="42" spans="1:21" ht="13.7" customHeight="1">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c r="A44" s="104"/>
      <c r="B44" s="227" t="s">
        <v>24</v>
      </c>
      <c r="C44" s="233"/>
      <c r="D44" s="233"/>
      <c r="E44" s="241"/>
      <c r="F44" s="241"/>
      <c r="G44" s="241"/>
      <c r="H44" s="241"/>
      <c r="I44" s="241"/>
      <c r="J44" s="244" t="s">
        <v>15</v>
      </c>
      <c r="K44" s="246" t="s">
        <v>526</v>
      </c>
      <c r="L44" s="254" t="s">
        <v>444</v>
      </c>
      <c r="M44" s="254" t="s">
        <v>527</v>
      </c>
      <c r="N44" s="254" t="s">
        <v>528</v>
      </c>
      <c r="O44" s="262" t="s">
        <v>529</v>
      </c>
      <c r="P44" s="104"/>
      <c r="Q44" s="104"/>
      <c r="R44" s="104"/>
      <c r="S44" s="104"/>
      <c r="T44" s="104"/>
      <c r="U44" s="104"/>
    </row>
    <row r="45" spans="1:21" ht="30.75" customHeight="1">
      <c r="A45" s="104"/>
      <c r="B45" s="1091" t="s">
        <v>25</v>
      </c>
      <c r="C45" s="1092"/>
      <c r="D45" s="236"/>
      <c r="E45" s="1105" t="s">
        <v>23</v>
      </c>
      <c r="F45" s="1105"/>
      <c r="G45" s="1105"/>
      <c r="H45" s="1105"/>
      <c r="I45" s="1105"/>
      <c r="J45" s="1106"/>
      <c r="K45" s="247">
        <v>1633</v>
      </c>
      <c r="L45" s="255">
        <v>1680</v>
      </c>
      <c r="M45" s="255">
        <v>1603</v>
      </c>
      <c r="N45" s="255">
        <v>1377</v>
      </c>
      <c r="O45" s="263">
        <v>1343</v>
      </c>
      <c r="P45" s="104"/>
      <c r="Q45" s="104"/>
      <c r="R45" s="104"/>
      <c r="S45" s="104"/>
      <c r="T45" s="104"/>
      <c r="U45" s="104"/>
    </row>
    <row r="46" spans="1:21" ht="30.75" customHeight="1">
      <c r="A46" s="104"/>
      <c r="B46" s="1093"/>
      <c r="C46" s="1094"/>
      <c r="D46" s="237"/>
      <c r="E46" s="1097" t="s">
        <v>28</v>
      </c>
      <c r="F46" s="1097"/>
      <c r="G46" s="1097"/>
      <c r="H46" s="1097"/>
      <c r="I46" s="1097"/>
      <c r="J46" s="1098"/>
      <c r="K46" s="248" t="s">
        <v>203</v>
      </c>
      <c r="L46" s="256" t="s">
        <v>203</v>
      </c>
      <c r="M46" s="256" t="s">
        <v>203</v>
      </c>
      <c r="N46" s="256" t="s">
        <v>203</v>
      </c>
      <c r="O46" s="264" t="s">
        <v>203</v>
      </c>
      <c r="P46" s="104"/>
      <c r="Q46" s="104"/>
      <c r="R46" s="104"/>
      <c r="S46" s="104"/>
      <c r="T46" s="104"/>
      <c r="U46" s="104"/>
    </row>
    <row r="47" spans="1:21" ht="30.75" customHeight="1">
      <c r="A47" s="104"/>
      <c r="B47" s="1093"/>
      <c r="C47" s="1094"/>
      <c r="D47" s="237"/>
      <c r="E47" s="1097" t="s">
        <v>31</v>
      </c>
      <c r="F47" s="1097"/>
      <c r="G47" s="1097"/>
      <c r="H47" s="1097"/>
      <c r="I47" s="1097"/>
      <c r="J47" s="1098"/>
      <c r="K47" s="248" t="s">
        <v>203</v>
      </c>
      <c r="L47" s="256" t="s">
        <v>203</v>
      </c>
      <c r="M47" s="256" t="s">
        <v>203</v>
      </c>
      <c r="N47" s="256" t="s">
        <v>203</v>
      </c>
      <c r="O47" s="264" t="s">
        <v>203</v>
      </c>
      <c r="P47" s="104"/>
      <c r="Q47" s="104"/>
      <c r="R47" s="104"/>
      <c r="S47" s="104"/>
      <c r="T47" s="104"/>
      <c r="U47" s="104"/>
    </row>
    <row r="48" spans="1:21" ht="30.75" customHeight="1">
      <c r="A48" s="104"/>
      <c r="B48" s="1093"/>
      <c r="C48" s="1094"/>
      <c r="D48" s="237"/>
      <c r="E48" s="1097" t="s">
        <v>37</v>
      </c>
      <c r="F48" s="1097"/>
      <c r="G48" s="1097"/>
      <c r="H48" s="1097"/>
      <c r="I48" s="1097"/>
      <c r="J48" s="1098"/>
      <c r="K48" s="248">
        <v>538</v>
      </c>
      <c r="L48" s="256">
        <v>680</v>
      </c>
      <c r="M48" s="256">
        <v>742</v>
      </c>
      <c r="N48" s="256">
        <v>633</v>
      </c>
      <c r="O48" s="264">
        <v>555</v>
      </c>
      <c r="P48" s="104"/>
      <c r="Q48" s="104"/>
      <c r="R48" s="104"/>
      <c r="S48" s="104"/>
      <c r="T48" s="104"/>
      <c r="U48" s="104"/>
    </row>
    <row r="49" spans="1:21" ht="30.75" customHeight="1">
      <c r="A49" s="104"/>
      <c r="B49" s="1093"/>
      <c r="C49" s="1094"/>
      <c r="D49" s="237"/>
      <c r="E49" s="1097" t="s">
        <v>0</v>
      </c>
      <c r="F49" s="1097"/>
      <c r="G49" s="1097"/>
      <c r="H49" s="1097"/>
      <c r="I49" s="1097"/>
      <c r="J49" s="1098"/>
      <c r="K49" s="248">
        <v>171</v>
      </c>
      <c r="L49" s="256">
        <v>176</v>
      </c>
      <c r="M49" s="256">
        <v>165</v>
      </c>
      <c r="N49" s="256">
        <v>76</v>
      </c>
      <c r="O49" s="264">
        <v>19</v>
      </c>
      <c r="P49" s="104"/>
      <c r="Q49" s="104"/>
      <c r="R49" s="104"/>
      <c r="S49" s="104"/>
      <c r="T49" s="104"/>
      <c r="U49" s="104"/>
    </row>
    <row r="50" spans="1:21" ht="30.75" customHeight="1">
      <c r="A50" s="104"/>
      <c r="B50" s="1093"/>
      <c r="C50" s="1094"/>
      <c r="D50" s="237"/>
      <c r="E50" s="1097" t="s">
        <v>39</v>
      </c>
      <c r="F50" s="1097"/>
      <c r="G50" s="1097"/>
      <c r="H50" s="1097"/>
      <c r="I50" s="1097"/>
      <c r="J50" s="1098"/>
      <c r="K50" s="248">
        <v>51</v>
      </c>
      <c r="L50" s="256">
        <v>52</v>
      </c>
      <c r="M50" s="256">
        <v>52</v>
      </c>
      <c r="N50" s="256">
        <v>5</v>
      </c>
      <c r="O50" s="264">
        <v>6</v>
      </c>
      <c r="P50" s="104"/>
      <c r="Q50" s="104"/>
      <c r="R50" s="104"/>
      <c r="S50" s="104"/>
      <c r="T50" s="104"/>
      <c r="U50" s="104"/>
    </row>
    <row r="51" spans="1:21" ht="30.75" customHeight="1">
      <c r="A51" s="104"/>
      <c r="B51" s="1095"/>
      <c r="C51" s="1096"/>
      <c r="D51" s="238"/>
      <c r="E51" s="1097" t="s">
        <v>46</v>
      </c>
      <c r="F51" s="1097"/>
      <c r="G51" s="1097"/>
      <c r="H51" s="1097"/>
      <c r="I51" s="1097"/>
      <c r="J51" s="1098"/>
      <c r="K51" s="248" t="s">
        <v>203</v>
      </c>
      <c r="L51" s="256" t="s">
        <v>203</v>
      </c>
      <c r="M51" s="256" t="s">
        <v>203</v>
      </c>
      <c r="N51" s="256" t="s">
        <v>203</v>
      </c>
      <c r="O51" s="264" t="s">
        <v>203</v>
      </c>
      <c r="P51" s="104"/>
      <c r="Q51" s="104"/>
      <c r="R51" s="104"/>
      <c r="S51" s="104"/>
      <c r="T51" s="104"/>
      <c r="U51" s="104"/>
    </row>
    <row r="52" spans="1:21" ht="30.75" customHeight="1">
      <c r="A52" s="104"/>
      <c r="B52" s="1099" t="s">
        <v>48</v>
      </c>
      <c r="C52" s="1100"/>
      <c r="D52" s="238"/>
      <c r="E52" s="1097" t="s">
        <v>49</v>
      </c>
      <c r="F52" s="1097"/>
      <c r="G52" s="1097"/>
      <c r="H52" s="1097"/>
      <c r="I52" s="1097"/>
      <c r="J52" s="1098"/>
      <c r="K52" s="248">
        <v>1741</v>
      </c>
      <c r="L52" s="256">
        <v>1802</v>
      </c>
      <c r="M52" s="256">
        <v>1667</v>
      </c>
      <c r="N52" s="256">
        <v>1476</v>
      </c>
      <c r="O52" s="264">
        <v>1439</v>
      </c>
      <c r="P52" s="104"/>
      <c r="Q52" s="104"/>
      <c r="R52" s="104"/>
      <c r="S52" s="104"/>
      <c r="T52" s="104"/>
      <c r="U52" s="104"/>
    </row>
    <row r="53" spans="1:21" ht="30.75" customHeight="1">
      <c r="A53" s="104"/>
      <c r="B53" s="1101" t="s">
        <v>50</v>
      </c>
      <c r="C53" s="1102"/>
      <c r="D53" s="239"/>
      <c r="E53" s="1103" t="s">
        <v>53</v>
      </c>
      <c r="F53" s="1103"/>
      <c r="G53" s="1103"/>
      <c r="H53" s="1103"/>
      <c r="I53" s="1103"/>
      <c r="J53" s="1104"/>
      <c r="K53" s="249">
        <v>652</v>
      </c>
      <c r="L53" s="257">
        <v>786</v>
      </c>
      <c r="M53" s="257">
        <v>895</v>
      </c>
      <c r="N53" s="257">
        <v>615</v>
      </c>
      <c r="O53" s="265">
        <v>484</v>
      </c>
      <c r="P53" s="104"/>
      <c r="Q53" s="104"/>
      <c r="R53" s="104"/>
      <c r="S53" s="104"/>
      <c r="T53" s="104"/>
      <c r="U53" s="104"/>
    </row>
    <row r="54" spans="1:21" ht="24" customHeight="1">
      <c r="A54" s="104"/>
      <c r="B54" s="228" t="s">
        <v>62</v>
      </c>
      <c r="C54" s="104"/>
      <c r="D54" s="104"/>
      <c r="E54" s="104"/>
      <c r="F54" s="104"/>
      <c r="G54" s="104"/>
      <c r="H54" s="104"/>
      <c r="I54" s="104"/>
      <c r="J54" s="104"/>
      <c r="K54" s="104"/>
      <c r="L54" s="104"/>
      <c r="M54" s="104"/>
      <c r="N54" s="104"/>
      <c r="O54" s="104"/>
      <c r="P54" s="104"/>
      <c r="Q54" s="104"/>
      <c r="R54" s="104"/>
      <c r="S54" s="104"/>
      <c r="T54" s="104"/>
      <c r="U54" s="104"/>
    </row>
    <row r="55" spans="1:21" ht="24" customHeight="1">
      <c r="A55" s="104"/>
      <c r="B55" s="229" t="s">
        <v>6</v>
      </c>
      <c r="C55" s="234"/>
      <c r="D55" s="234"/>
      <c r="E55" s="234"/>
      <c r="F55" s="234"/>
      <c r="G55" s="234"/>
      <c r="H55" s="234"/>
      <c r="I55" s="234"/>
      <c r="J55" s="234"/>
      <c r="K55" s="250"/>
      <c r="L55" s="250"/>
      <c r="M55" s="250"/>
      <c r="N55" s="250"/>
      <c r="O55" s="266" t="s">
        <v>532</v>
      </c>
      <c r="P55" s="104"/>
      <c r="Q55" s="104"/>
      <c r="R55" s="104"/>
      <c r="S55" s="104"/>
      <c r="T55" s="104"/>
      <c r="U55" s="104"/>
    </row>
    <row r="56" spans="1:21" ht="31.7" customHeight="1">
      <c r="A56" s="104"/>
      <c r="B56" s="230"/>
      <c r="C56" s="235"/>
      <c r="D56" s="235"/>
      <c r="E56" s="242"/>
      <c r="F56" s="242"/>
      <c r="G56" s="242"/>
      <c r="H56" s="242"/>
      <c r="I56" s="242"/>
      <c r="J56" s="245" t="s">
        <v>15</v>
      </c>
      <c r="K56" s="251" t="s">
        <v>533</v>
      </c>
      <c r="L56" s="258" t="s">
        <v>534</v>
      </c>
      <c r="M56" s="258" t="s">
        <v>535</v>
      </c>
      <c r="N56" s="258" t="s">
        <v>536</v>
      </c>
      <c r="O56" s="267" t="s">
        <v>537</v>
      </c>
      <c r="P56" s="104"/>
      <c r="Q56" s="104"/>
      <c r="R56" s="104"/>
      <c r="S56" s="104"/>
      <c r="T56" s="104"/>
      <c r="U56" s="104"/>
    </row>
    <row r="57" spans="1:21" ht="31.7" customHeight="1">
      <c r="B57" s="1087" t="s">
        <v>47</v>
      </c>
      <c r="C57" s="1088"/>
      <c r="D57" s="1081" t="s">
        <v>64</v>
      </c>
      <c r="E57" s="1082"/>
      <c r="F57" s="1082"/>
      <c r="G57" s="1082"/>
      <c r="H57" s="1082"/>
      <c r="I57" s="1082"/>
      <c r="J57" s="1083"/>
      <c r="K57" s="252" t="s">
        <v>203</v>
      </c>
      <c r="L57" s="259" t="s">
        <v>203</v>
      </c>
      <c r="M57" s="259" t="s">
        <v>203</v>
      </c>
      <c r="N57" s="259" t="s">
        <v>203</v>
      </c>
      <c r="O57" s="268" t="s">
        <v>203</v>
      </c>
    </row>
    <row r="58" spans="1:21" ht="31.7" customHeight="1">
      <c r="B58" s="1089"/>
      <c r="C58" s="1090"/>
      <c r="D58" s="1084" t="s">
        <v>17</v>
      </c>
      <c r="E58" s="1085"/>
      <c r="F58" s="1085"/>
      <c r="G58" s="1085"/>
      <c r="H58" s="1085"/>
      <c r="I58" s="1085"/>
      <c r="J58" s="1086"/>
      <c r="K58" s="253" t="s">
        <v>203</v>
      </c>
      <c r="L58" s="260" t="s">
        <v>203</v>
      </c>
      <c r="M58" s="260" t="s">
        <v>203</v>
      </c>
      <c r="N58" s="260" t="s">
        <v>203</v>
      </c>
      <c r="O58" s="269" t="s">
        <v>203</v>
      </c>
    </row>
    <row r="59" spans="1:21" ht="24" customHeight="1">
      <c r="B59" s="231"/>
      <c r="C59" s="231"/>
      <c r="D59" s="240" t="s">
        <v>44</v>
      </c>
      <c r="E59" s="243"/>
      <c r="F59" s="243"/>
      <c r="G59" s="243"/>
      <c r="H59" s="243"/>
      <c r="I59" s="243"/>
      <c r="J59" s="243"/>
      <c r="K59" s="243"/>
      <c r="L59" s="243"/>
      <c r="M59" s="243"/>
      <c r="N59" s="243"/>
      <c r="O59" s="243"/>
    </row>
    <row r="60" spans="1:21" ht="24" customHeight="1">
      <c r="B60" s="232"/>
      <c r="C60" s="232"/>
      <c r="D60" s="240" t="s">
        <v>38</v>
      </c>
      <c r="E60" s="243"/>
      <c r="F60" s="243"/>
      <c r="G60" s="243"/>
      <c r="H60" s="243"/>
      <c r="I60" s="243"/>
      <c r="J60" s="243"/>
      <c r="K60" s="243"/>
      <c r="L60" s="243"/>
      <c r="M60" s="243"/>
      <c r="N60" s="243"/>
      <c r="O60" s="243"/>
    </row>
    <row r="61" spans="1:21" ht="24" customHeight="1">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nR9uzpIRMOl+4b4zwirY74nEfi5VSWaNzbtdlvWyZq0S3C5vG1DZz+1/b+5Ilc4ErnIiBhQSk3/yM2A+NMTh7A==" saltValue="SAadopZ+yXidQuID16RC+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7" customHeight="1" zeroHeight="1"/>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61" t="s">
        <v>21</v>
      </c>
    </row>
    <row r="40" spans="2:13" ht="27.75" customHeight="1">
      <c r="B40" s="227" t="s">
        <v>24</v>
      </c>
      <c r="C40" s="233"/>
      <c r="D40" s="233"/>
      <c r="E40" s="241"/>
      <c r="F40" s="241"/>
      <c r="G40" s="241"/>
      <c r="H40" s="244" t="s">
        <v>15</v>
      </c>
      <c r="I40" s="246" t="s">
        <v>526</v>
      </c>
      <c r="J40" s="254" t="s">
        <v>444</v>
      </c>
      <c r="K40" s="254" t="s">
        <v>527</v>
      </c>
      <c r="L40" s="254" t="s">
        <v>528</v>
      </c>
      <c r="M40" s="275" t="s">
        <v>529</v>
      </c>
    </row>
    <row r="41" spans="2:13" ht="27.75" customHeight="1">
      <c r="B41" s="1091" t="s">
        <v>33</v>
      </c>
      <c r="C41" s="1092"/>
      <c r="D41" s="236"/>
      <c r="E41" s="1116" t="s">
        <v>66</v>
      </c>
      <c r="F41" s="1116"/>
      <c r="G41" s="1116"/>
      <c r="H41" s="1117"/>
      <c r="I41" s="247">
        <v>13253</v>
      </c>
      <c r="J41" s="255">
        <v>13143</v>
      </c>
      <c r="K41" s="255">
        <v>12503</v>
      </c>
      <c r="L41" s="255">
        <v>12663</v>
      </c>
      <c r="M41" s="263">
        <v>12501</v>
      </c>
    </row>
    <row r="42" spans="2:13" ht="27.75" customHeight="1">
      <c r="B42" s="1093"/>
      <c r="C42" s="1094"/>
      <c r="D42" s="237"/>
      <c r="E42" s="1107" t="s">
        <v>61</v>
      </c>
      <c r="F42" s="1107"/>
      <c r="G42" s="1107"/>
      <c r="H42" s="1108"/>
      <c r="I42" s="248">
        <v>125</v>
      </c>
      <c r="J42" s="256">
        <v>17</v>
      </c>
      <c r="K42" s="256">
        <v>10</v>
      </c>
      <c r="L42" s="256">
        <v>6</v>
      </c>
      <c r="M42" s="264">
        <v>6</v>
      </c>
    </row>
    <row r="43" spans="2:13" ht="27.75" customHeight="1">
      <c r="B43" s="1093"/>
      <c r="C43" s="1094"/>
      <c r="D43" s="237"/>
      <c r="E43" s="1107" t="s">
        <v>67</v>
      </c>
      <c r="F43" s="1107"/>
      <c r="G43" s="1107"/>
      <c r="H43" s="1108"/>
      <c r="I43" s="248">
        <v>8670</v>
      </c>
      <c r="J43" s="256">
        <v>8892</v>
      </c>
      <c r="K43" s="256">
        <v>8998</v>
      </c>
      <c r="L43" s="256">
        <v>8949</v>
      </c>
      <c r="M43" s="264">
        <v>8691</v>
      </c>
    </row>
    <row r="44" spans="2:13" ht="27.75" customHeight="1">
      <c r="B44" s="1093"/>
      <c r="C44" s="1094"/>
      <c r="D44" s="237"/>
      <c r="E44" s="1107" t="s">
        <v>69</v>
      </c>
      <c r="F44" s="1107"/>
      <c r="G44" s="1107"/>
      <c r="H44" s="1108"/>
      <c r="I44" s="248">
        <v>487</v>
      </c>
      <c r="J44" s="256">
        <v>307</v>
      </c>
      <c r="K44" s="256">
        <v>157</v>
      </c>
      <c r="L44" s="256">
        <v>90</v>
      </c>
      <c r="M44" s="264">
        <v>74</v>
      </c>
    </row>
    <row r="45" spans="2:13" ht="27.75" customHeight="1">
      <c r="B45" s="1093"/>
      <c r="C45" s="1094"/>
      <c r="D45" s="237"/>
      <c r="E45" s="1107" t="s">
        <v>71</v>
      </c>
      <c r="F45" s="1107"/>
      <c r="G45" s="1107"/>
      <c r="H45" s="1108"/>
      <c r="I45" s="248">
        <v>2992</v>
      </c>
      <c r="J45" s="256">
        <v>2938</v>
      </c>
      <c r="K45" s="256">
        <v>2831</v>
      </c>
      <c r="L45" s="256">
        <v>2910</v>
      </c>
      <c r="M45" s="264">
        <v>2751</v>
      </c>
    </row>
    <row r="46" spans="2:13" ht="27.75" customHeight="1">
      <c r="B46" s="1093"/>
      <c r="C46" s="1094"/>
      <c r="D46" s="238"/>
      <c r="E46" s="1107" t="s">
        <v>70</v>
      </c>
      <c r="F46" s="1107"/>
      <c r="G46" s="1107"/>
      <c r="H46" s="1108"/>
      <c r="I46" s="248" t="s">
        <v>203</v>
      </c>
      <c r="J46" s="256" t="s">
        <v>203</v>
      </c>
      <c r="K46" s="256" t="s">
        <v>203</v>
      </c>
      <c r="L46" s="256" t="s">
        <v>203</v>
      </c>
      <c r="M46" s="264" t="s">
        <v>203</v>
      </c>
    </row>
    <row r="47" spans="2:13" ht="27.75" customHeight="1">
      <c r="B47" s="1093"/>
      <c r="C47" s="1094"/>
      <c r="D47" s="271"/>
      <c r="E47" s="1113" t="s">
        <v>74</v>
      </c>
      <c r="F47" s="1114"/>
      <c r="G47" s="1114"/>
      <c r="H47" s="1115"/>
      <c r="I47" s="248" t="s">
        <v>203</v>
      </c>
      <c r="J47" s="256" t="s">
        <v>203</v>
      </c>
      <c r="K47" s="256" t="s">
        <v>203</v>
      </c>
      <c r="L47" s="256" t="s">
        <v>203</v>
      </c>
      <c r="M47" s="264" t="s">
        <v>203</v>
      </c>
    </row>
    <row r="48" spans="2:13" ht="27.75" customHeight="1">
      <c r="B48" s="1093"/>
      <c r="C48" s="1094"/>
      <c r="D48" s="237"/>
      <c r="E48" s="1107" t="s">
        <v>79</v>
      </c>
      <c r="F48" s="1107"/>
      <c r="G48" s="1107"/>
      <c r="H48" s="1108"/>
      <c r="I48" s="248" t="s">
        <v>203</v>
      </c>
      <c r="J48" s="256" t="s">
        <v>203</v>
      </c>
      <c r="K48" s="256" t="s">
        <v>203</v>
      </c>
      <c r="L48" s="256" t="s">
        <v>203</v>
      </c>
      <c r="M48" s="264" t="s">
        <v>203</v>
      </c>
    </row>
    <row r="49" spans="2:13" ht="27.75" customHeight="1">
      <c r="B49" s="1095"/>
      <c r="C49" s="1096"/>
      <c r="D49" s="237"/>
      <c r="E49" s="1107" t="s">
        <v>85</v>
      </c>
      <c r="F49" s="1107"/>
      <c r="G49" s="1107"/>
      <c r="H49" s="1108"/>
      <c r="I49" s="248" t="s">
        <v>203</v>
      </c>
      <c r="J49" s="256" t="s">
        <v>203</v>
      </c>
      <c r="K49" s="256" t="s">
        <v>203</v>
      </c>
      <c r="L49" s="256" t="s">
        <v>203</v>
      </c>
      <c r="M49" s="264" t="s">
        <v>203</v>
      </c>
    </row>
    <row r="50" spans="2:13" ht="27.75" customHeight="1">
      <c r="B50" s="1111" t="s">
        <v>87</v>
      </c>
      <c r="C50" s="1112"/>
      <c r="D50" s="272"/>
      <c r="E50" s="1107" t="s">
        <v>89</v>
      </c>
      <c r="F50" s="1107"/>
      <c r="G50" s="1107"/>
      <c r="H50" s="1108"/>
      <c r="I50" s="248">
        <v>10083</v>
      </c>
      <c r="J50" s="256">
        <v>10512</v>
      </c>
      <c r="K50" s="256">
        <v>10646</v>
      </c>
      <c r="L50" s="256">
        <v>10607</v>
      </c>
      <c r="M50" s="264">
        <v>11146</v>
      </c>
    </row>
    <row r="51" spans="2:13" ht="27.75" customHeight="1">
      <c r="B51" s="1093"/>
      <c r="C51" s="1094"/>
      <c r="D51" s="237"/>
      <c r="E51" s="1107" t="s">
        <v>92</v>
      </c>
      <c r="F51" s="1107"/>
      <c r="G51" s="1107"/>
      <c r="H51" s="1108"/>
      <c r="I51" s="248">
        <v>1198</v>
      </c>
      <c r="J51" s="256">
        <v>1137</v>
      </c>
      <c r="K51" s="256">
        <v>901</v>
      </c>
      <c r="L51" s="256">
        <v>774</v>
      </c>
      <c r="M51" s="264">
        <v>699</v>
      </c>
    </row>
    <row r="52" spans="2:13" ht="27.75" customHeight="1">
      <c r="B52" s="1095"/>
      <c r="C52" s="1096"/>
      <c r="D52" s="237"/>
      <c r="E52" s="1107" t="s">
        <v>41</v>
      </c>
      <c r="F52" s="1107"/>
      <c r="G52" s="1107"/>
      <c r="H52" s="1108"/>
      <c r="I52" s="248">
        <v>15110</v>
      </c>
      <c r="J52" s="256">
        <v>14649</v>
      </c>
      <c r="K52" s="256">
        <v>14281</v>
      </c>
      <c r="L52" s="256">
        <v>14345</v>
      </c>
      <c r="M52" s="264">
        <v>13837</v>
      </c>
    </row>
    <row r="53" spans="2:13" ht="27.75" customHeight="1">
      <c r="B53" s="1101" t="s">
        <v>50</v>
      </c>
      <c r="C53" s="1102"/>
      <c r="D53" s="239"/>
      <c r="E53" s="1109" t="s">
        <v>94</v>
      </c>
      <c r="F53" s="1109"/>
      <c r="G53" s="1109"/>
      <c r="H53" s="1110"/>
      <c r="I53" s="249">
        <v>-864</v>
      </c>
      <c r="J53" s="257">
        <v>-1001</v>
      </c>
      <c r="K53" s="257">
        <v>-1327</v>
      </c>
      <c r="L53" s="257">
        <v>-1107</v>
      </c>
      <c r="M53" s="265">
        <v>-1661</v>
      </c>
    </row>
    <row r="54" spans="2:13" ht="27.75" customHeight="1">
      <c r="B54" s="270" t="s">
        <v>77</v>
      </c>
      <c r="C54" s="210"/>
      <c r="D54" s="210"/>
      <c r="E54" s="273"/>
      <c r="F54" s="273"/>
      <c r="G54" s="273"/>
      <c r="H54" s="273"/>
      <c r="I54" s="274"/>
      <c r="J54" s="274"/>
      <c r="K54" s="274"/>
      <c r="L54" s="274"/>
      <c r="M54" s="274"/>
    </row>
    <row r="55" spans="2:13" ht="12.75" customHeight="1"/>
    <row r="56" spans="2:13" ht="12.75" hidden="1" customHeight="1"/>
    <row r="57" spans="2:13" ht="12.75" hidden="1" customHeight="1"/>
    <row r="58" spans="2:13" ht="12.75" hidden="1" customHeight="1"/>
    <row r="66" ht="13.7" hidden="1" customHeight="1"/>
    <row r="67" ht="13.7" hidden="1" customHeight="1"/>
    <row r="68" ht="13.7" hidden="1" customHeight="1"/>
    <row r="69" ht="13.7" hidden="1" customHeight="1"/>
    <row r="70" ht="13.7" hidden="1" customHeight="1"/>
    <row r="71" ht="13.7" hidden="1" customHeight="1"/>
    <row r="72" ht="13.7" hidden="1" customHeight="1"/>
    <row r="73" ht="13.7" hidden="1" customHeight="1"/>
    <row r="74" ht="13.7" hidden="1" customHeight="1"/>
    <row r="75" ht="13.7" hidden="1" customHeight="1"/>
    <row r="76" ht="13.7" hidden="1" customHeight="1"/>
    <row r="77" ht="13.7" hidden="1" customHeight="1"/>
    <row r="78" ht="13.7" hidden="1" customHeight="1"/>
    <row r="79" ht="13.7" hidden="1" customHeight="1"/>
    <row r="80" ht="13.7" hidden="1" customHeight="1"/>
    <row r="81" ht="13.7" hidden="1" customHeight="1"/>
    <row r="82" ht="13.7" hidden="1" customHeight="1"/>
    <row r="83" ht="13.7" hidden="1" customHeight="1"/>
    <row r="84" ht="13.7" hidden="1" customHeight="1"/>
    <row r="85" ht="13.7" hidden="1" customHeight="1"/>
    <row r="86" ht="13.7" hidden="1" customHeight="1"/>
  </sheetData>
  <sheetProtection algorithmName="SHA-512" hashValue="X3xcDQBZQ6M1XPhQTsFMxkUNzy4cCmuX1g1MjhSHtTJ5LbEbsQTvLnh36zUkjNfmp1l89oz+p6S0SI4GtbDQfA==" saltValue="dhnQ07lMIRk8xdI8fIk0b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4"/>
      <c r="C53" s="104"/>
      <c r="D53" s="104"/>
      <c r="E53" s="104"/>
      <c r="F53" s="104"/>
      <c r="G53" s="104"/>
      <c r="H53" s="291" t="s">
        <v>90</v>
      </c>
    </row>
    <row r="54" spans="2:8" ht="29.25" customHeight="1">
      <c r="B54" s="276" t="s">
        <v>5</v>
      </c>
      <c r="C54" s="282"/>
      <c r="D54" s="282"/>
      <c r="E54" s="283" t="s">
        <v>15</v>
      </c>
      <c r="F54" s="284" t="s">
        <v>527</v>
      </c>
      <c r="G54" s="284" t="s">
        <v>528</v>
      </c>
      <c r="H54" s="292" t="s">
        <v>529</v>
      </c>
    </row>
    <row r="55" spans="2:8" ht="52.5" customHeight="1">
      <c r="B55" s="277"/>
      <c r="C55" s="1126" t="s">
        <v>98</v>
      </c>
      <c r="D55" s="1126"/>
      <c r="E55" s="1127"/>
      <c r="F55" s="285">
        <v>5183</v>
      </c>
      <c r="G55" s="285">
        <v>5346</v>
      </c>
      <c r="H55" s="293">
        <v>5539</v>
      </c>
    </row>
    <row r="56" spans="2:8" ht="52.5" customHeight="1">
      <c r="B56" s="278"/>
      <c r="C56" s="1128" t="s">
        <v>101</v>
      </c>
      <c r="D56" s="1128"/>
      <c r="E56" s="1129"/>
      <c r="F56" s="286">
        <v>1044</v>
      </c>
      <c r="G56" s="286">
        <v>754</v>
      </c>
      <c r="H56" s="294">
        <v>763</v>
      </c>
    </row>
    <row r="57" spans="2:8" ht="53.45" customHeight="1">
      <c r="B57" s="278"/>
      <c r="C57" s="1130" t="s">
        <v>58</v>
      </c>
      <c r="D57" s="1130"/>
      <c r="E57" s="1131"/>
      <c r="F57" s="287">
        <v>5346</v>
      </c>
      <c r="G57" s="287">
        <v>5485</v>
      </c>
      <c r="H57" s="295">
        <v>5658</v>
      </c>
    </row>
    <row r="58" spans="2:8" ht="45.75" customHeight="1">
      <c r="B58" s="279"/>
      <c r="C58" s="1118" t="s">
        <v>541</v>
      </c>
      <c r="D58" s="1119"/>
      <c r="E58" s="1120"/>
      <c r="F58" s="288">
        <v>1453</v>
      </c>
      <c r="G58" s="288">
        <v>1450</v>
      </c>
      <c r="H58" s="296">
        <v>1588</v>
      </c>
    </row>
    <row r="59" spans="2:8" ht="45.75" customHeight="1">
      <c r="B59" s="279"/>
      <c r="C59" s="1118" t="s">
        <v>542</v>
      </c>
      <c r="D59" s="1119"/>
      <c r="E59" s="1120"/>
      <c r="F59" s="288">
        <v>1322</v>
      </c>
      <c r="G59" s="288">
        <v>1345</v>
      </c>
      <c r="H59" s="296">
        <v>1359</v>
      </c>
    </row>
    <row r="60" spans="2:8" ht="45.75" customHeight="1">
      <c r="B60" s="279"/>
      <c r="C60" s="1118" t="s">
        <v>543</v>
      </c>
      <c r="D60" s="1119"/>
      <c r="E60" s="1120"/>
      <c r="F60" s="288">
        <v>802</v>
      </c>
      <c r="G60" s="288">
        <v>819</v>
      </c>
      <c r="H60" s="296">
        <v>961</v>
      </c>
    </row>
    <row r="61" spans="2:8" ht="45.75" customHeight="1">
      <c r="B61" s="279"/>
      <c r="C61" s="1118" t="s">
        <v>227</v>
      </c>
      <c r="D61" s="1119"/>
      <c r="E61" s="1120"/>
      <c r="F61" s="288">
        <v>548</v>
      </c>
      <c r="G61" s="288">
        <v>557</v>
      </c>
      <c r="H61" s="296">
        <v>557</v>
      </c>
    </row>
    <row r="62" spans="2:8" ht="45.75" customHeight="1">
      <c r="B62" s="280"/>
      <c r="C62" s="1121" t="s">
        <v>544</v>
      </c>
      <c r="D62" s="1122"/>
      <c r="E62" s="1123"/>
      <c r="F62" s="289">
        <v>337</v>
      </c>
      <c r="G62" s="289">
        <v>362</v>
      </c>
      <c r="H62" s="297">
        <v>361</v>
      </c>
    </row>
    <row r="63" spans="2:8" ht="52.5" customHeight="1">
      <c r="B63" s="281"/>
      <c r="C63" s="1124" t="s">
        <v>105</v>
      </c>
      <c r="D63" s="1124"/>
      <c r="E63" s="1125"/>
      <c r="F63" s="290">
        <v>11573</v>
      </c>
      <c r="G63" s="290">
        <v>11586</v>
      </c>
      <c r="H63" s="298">
        <v>11960</v>
      </c>
    </row>
    <row r="64" spans="2:8" ht="15" customHeight="1"/>
  </sheetData>
  <sheetProtection algorithmName="SHA-512" hashValue="5YApBc4L/tLpUcEzXkaNKbYY/MDXMGhpH4Z+w1lWjg63qmVhJZ62uw3HxR4CQbncXFYa3+vJ5cmSs6GitCIJEg==" saltValue="5alB25jnRlOiUGcjmURCm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67" zoomScale="55" zoomScaleNormal="55" zoomScaleSheetLayoutView="55" workbookViewId="0"/>
  </sheetViews>
  <sheetFormatPr defaultColWidth="0" defaultRowHeight="13.7" customHeight="1" zeroHeight="1"/>
  <cols>
    <col min="1" max="1" width="6.375" style="324" customWidth="1"/>
    <col min="2" max="107" width="2.5" style="324" customWidth="1"/>
    <col min="108" max="108" width="6.125" style="334" customWidth="1"/>
    <col min="109" max="109" width="5.875" style="333" customWidth="1"/>
    <col min="110" max="110" width="19.125" style="324" hidden="1"/>
    <col min="111" max="115" width="12.625" style="324" hidden="1"/>
    <col min="116" max="349" width="8.625" style="324" hidden="1"/>
    <col min="350" max="355" width="14.875" style="324" hidden="1"/>
    <col min="356" max="357" width="15.875" style="324" hidden="1"/>
    <col min="358" max="363" width="16.125" style="324" hidden="1"/>
    <col min="364" max="364" width="6.125" style="324" hidden="1"/>
    <col min="365" max="365" width="3" style="324" hidden="1"/>
    <col min="366" max="605" width="8.625" style="324" hidden="1"/>
    <col min="606" max="611" width="14.875" style="324" hidden="1"/>
    <col min="612" max="613" width="15.875" style="324" hidden="1"/>
    <col min="614" max="619" width="16.125" style="324" hidden="1"/>
    <col min="620" max="620" width="6.125" style="324" hidden="1"/>
    <col min="621" max="621" width="3" style="324" hidden="1"/>
    <col min="622" max="861" width="8.625" style="324" hidden="1"/>
    <col min="862" max="867" width="14.875" style="324" hidden="1"/>
    <col min="868" max="869" width="15.875" style="324" hidden="1"/>
    <col min="870" max="875" width="16.125" style="324" hidden="1"/>
    <col min="876" max="876" width="6.125" style="324" hidden="1"/>
    <col min="877" max="877" width="3" style="324" hidden="1"/>
    <col min="878" max="1117" width="8.625" style="324" hidden="1"/>
    <col min="1118" max="1123" width="14.875" style="324" hidden="1"/>
    <col min="1124" max="1125" width="15.875" style="324" hidden="1"/>
    <col min="1126" max="1131" width="16.125" style="324" hidden="1"/>
    <col min="1132" max="1132" width="6.125" style="324" hidden="1"/>
    <col min="1133" max="1133" width="3" style="324" hidden="1"/>
    <col min="1134" max="1373" width="8.625" style="324" hidden="1"/>
    <col min="1374" max="1379" width="14.875" style="324" hidden="1"/>
    <col min="1380" max="1381" width="15.875" style="324" hidden="1"/>
    <col min="1382" max="1387" width="16.125" style="324" hidden="1"/>
    <col min="1388" max="1388" width="6.125" style="324" hidden="1"/>
    <col min="1389" max="1389" width="3" style="324" hidden="1"/>
    <col min="1390" max="1629" width="8.625" style="324" hidden="1"/>
    <col min="1630" max="1635" width="14.875" style="324" hidden="1"/>
    <col min="1636" max="1637" width="15.875" style="324" hidden="1"/>
    <col min="1638" max="1643" width="16.125" style="324" hidden="1"/>
    <col min="1644" max="1644" width="6.125" style="324" hidden="1"/>
    <col min="1645" max="1645" width="3" style="324" hidden="1"/>
    <col min="1646" max="1885" width="8.625" style="324" hidden="1"/>
    <col min="1886" max="1891" width="14.875" style="324" hidden="1"/>
    <col min="1892" max="1893" width="15.875" style="324" hidden="1"/>
    <col min="1894" max="1899" width="16.125" style="324" hidden="1"/>
    <col min="1900" max="1900" width="6.125" style="324" hidden="1"/>
    <col min="1901" max="1901" width="3" style="324" hidden="1"/>
    <col min="1902" max="2141" width="8.625" style="324" hidden="1"/>
    <col min="2142" max="2147" width="14.875" style="324" hidden="1"/>
    <col min="2148" max="2149" width="15.875" style="324" hidden="1"/>
    <col min="2150" max="2155" width="16.125" style="324" hidden="1"/>
    <col min="2156" max="2156" width="6.125" style="324" hidden="1"/>
    <col min="2157" max="2157" width="3" style="324" hidden="1"/>
    <col min="2158" max="2397" width="8.625" style="324" hidden="1"/>
    <col min="2398" max="2403" width="14.875" style="324" hidden="1"/>
    <col min="2404" max="2405" width="15.875" style="324" hidden="1"/>
    <col min="2406" max="2411" width="16.125" style="324" hidden="1"/>
    <col min="2412" max="2412" width="6.125" style="324" hidden="1"/>
    <col min="2413" max="2413" width="3" style="324" hidden="1"/>
    <col min="2414" max="2653" width="8.625" style="324" hidden="1"/>
    <col min="2654" max="2659" width="14.875" style="324" hidden="1"/>
    <col min="2660" max="2661" width="15.875" style="324" hidden="1"/>
    <col min="2662" max="2667" width="16.125" style="324" hidden="1"/>
    <col min="2668" max="2668" width="6.125" style="324" hidden="1"/>
    <col min="2669" max="2669" width="3" style="324" hidden="1"/>
    <col min="2670" max="2909" width="8.625" style="324" hidden="1"/>
    <col min="2910" max="2915" width="14.875" style="324" hidden="1"/>
    <col min="2916" max="2917" width="15.875" style="324" hidden="1"/>
    <col min="2918" max="2923" width="16.125" style="324" hidden="1"/>
    <col min="2924" max="2924" width="6.125" style="324" hidden="1"/>
    <col min="2925" max="2925" width="3" style="324" hidden="1"/>
    <col min="2926" max="3165" width="8.625" style="324" hidden="1"/>
    <col min="3166" max="3171" width="14.875" style="324" hidden="1"/>
    <col min="3172" max="3173" width="15.875" style="324" hidden="1"/>
    <col min="3174" max="3179" width="16.125" style="324" hidden="1"/>
    <col min="3180" max="3180" width="6.125" style="324" hidden="1"/>
    <col min="3181" max="3181" width="3" style="324" hidden="1"/>
    <col min="3182" max="3421" width="8.625" style="324" hidden="1"/>
    <col min="3422" max="3427" width="14.875" style="324" hidden="1"/>
    <col min="3428" max="3429" width="15.875" style="324" hidden="1"/>
    <col min="3430" max="3435" width="16.125" style="324" hidden="1"/>
    <col min="3436" max="3436" width="6.125" style="324" hidden="1"/>
    <col min="3437" max="3437" width="3" style="324" hidden="1"/>
    <col min="3438" max="3677" width="8.625" style="324" hidden="1"/>
    <col min="3678" max="3683" width="14.875" style="324" hidden="1"/>
    <col min="3684" max="3685" width="15.875" style="324" hidden="1"/>
    <col min="3686" max="3691" width="16.125" style="324" hidden="1"/>
    <col min="3692" max="3692" width="6.125" style="324" hidden="1"/>
    <col min="3693" max="3693" width="3" style="324" hidden="1"/>
    <col min="3694" max="3933" width="8.625" style="324" hidden="1"/>
    <col min="3934" max="3939" width="14.875" style="324" hidden="1"/>
    <col min="3940" max="3941" width="15.875" style="324" hidden="1"/>
    <col min="3942" max="3947" width="16.125" style="324" hidden="1"/>
    <col min="3948" max="3948" width="6.125" style="324" hidden="1"/>
    <col min="3949" max="3949" width="3" style="324" hidden="1"/>
    <col min="3950" max="4189" width="8.625" style="324" hidden="1"/>
    <col min="4190" max="4195" width="14.875" style="324" hidden="1"/>
    <col min="4196" max="4197" width="15.875" style="324" hidden="1"/>
    <col min="4198" max="4203" width="16.125" style="324" hidden="1"/>
    <col min="4204" max="4204" width="6.125" style="324" hidden="1"/>
    <col min="4205" max="4205" width="3" style="324" hidden="1"/>
    <col min="4206" max="4445" width="8.625" style="324" hidden="1"/>
    <col min="4446" max="4451" width="14.875" style="324" hidden="1"/>
    <col min="4452" max="4453" width="15.875" style="324" hidden="1"/>
    <col min="4454" max="4459" width="16.125" style="324" hidden="1"/>
    <col min="4460" max="4460" width="6.125" style="324" hidden="1"/>
    <col min="4461" max="4461" width="3" style="324" hidden="1"/>
    <col min="4462" max="4701" width="8.625" style="324" hidden="1"/>
    <col min="4702" max="4707" width="14.875" style="324" hidden="1"/>
    <col min="4708" max="4709" width="15.875" style="324" hidden="1"/>
    <col min="4710" max="4715" width="16.125" style="324" hidden="1"/>
    <col min="4716" max="4716" width="6.125" style="324" hidden="1"/>
    <col min="4717" max="4717" width="3" style="324" hidden="1"/>
    <col min="4718" max="4957" width="8.625" style="324" hidden="1"/>
    <col min="4958" max="4963" width="14.875" style="324" hidden="1"/>
    <col min="4964" max="4965" width="15.875" style="324" hidden="1"/>
    <col min="4966" max="4971" width="16.125" style="324" hidden="1"/>
    <col min="4972" max="4972" width="6.125" style="324" hidden="1"/>
    <col min="4973" max="4973" width="3" style="324" hidden="1"/>
    <col min="4974" max="5213" width="8.625" style="324" hidden="1"/>
    <col min="5214" max="5219" width="14.875" style="324" hidden="1"/>
    <col min="5220" max="5221" width="15.875" style="324" hidden="1"/>
    <col min="5222" max="5227" width="16.125" style="324" hidden="1"/>
    <col min="5228" max="5228" width="6.125" style="324" hidden="1"/>
    <col min="5229" max="5229" width="3" style="324" hidden="1"/>
    <col min="5230" max="5469" width="8.625" style="324" hidden="1"/>
    <col min="5470" max="5475" width="14.875" style="324" hidden="1"/>
    <col min="5476" max="5477" width="15.875" style="324" hidden="1"/>
    <col min="5478" max="5483" width="16.125" style="324" hidden="1"/>
    <col min="5484" max="5484" width="6.125" style="324" hidden="1"/>
    <col min="5485" max="5485" width="3" style="324" hidden="1"/>
    <col min="5486" max="5725" width="8.625" style="324" hidden="1"/>
    <col min="5726" max="5731" width="14.875" style="324" hidden="1"/>
    <col min="5732" max="5733" width="15.875" style="324" hidden="1"/>
    <col min="5734" max="5739" width="16.125" style="324" hidden="1"/>
    <col min="5740" max="5740" width="6.125" style="324" hidden="1"/>
    <col min="5741" max="5741" width="3" style="324" hidden="1"/>
    <col min="5742" max="5981" width="8.625" style="324" hidden="1"/>
    <col min="5982" max="5987" width="14.875" style="324" hidden="1"/>
    <col min="5988" max="5989" width="15.875" style="324" hidden="1"/>
    <col min="5990" max="5995" width="16.125" style="324" hidden="1"/>
    <col min="5996" max="5996" width="6.125" style="324" hidden="1"/>
    <col min="5997" max="5997" width="3" style="324" hidden="1"/>
    <col min="5998" max="6237" width="8.625" style="324" hidden="1"/>
    <col min="6238" max="6243" width="14.875" style="324" hidden="1"/>
    <col min="6244" max="6245" width="15.875" style="324" hidden="1"/>
    <col min="6246" max="6251" width="16.125" style="324" hidden="1"/>
    <col min="6252" max="6252" width="6.125" style="324" hidden="1"/>
    <col min="6253" max="6253" width="3" style="324" hidden="1"/>
    <col min="6254" max="6493" width="8.625" style="324" hidden="1"/>
    <col min="6494" max="6499" width="14.875" style="324" hidden="1"/>
    <col min="6500" max="6501" width="15.875" style="324" hidden="1"/>
    <col min="6502" max="6507" width="16.125" style="324" hidden="1"/>
    <col min="6508" max="6508" width="6.125" style="324" hidden="1"/>
    <col min="6509" max="6509" width="3" style="324" hidden="1"/>
    <col min="6510" max="6749" width="8.625" style="324" hidden="1"/>
    <col min="6750" max="6755" width="14.875" style="324" hidden="1"/>
    <col min="6756" max="6757" width="15.875" style="324" hidden="1"/>
    <col min="6758" max="6763" width="16.125" style="324" hidden="1"/>
    <col min="6764" max="6764" width="6.125" style="324" hidden="1"/>
    <col min="6765" max="6765" width="3" style="324" hidden="1"/>
    <col min="6766" max="7005" width="8.625" style="324" hidden="1"/>
    <col min="7006" max="7011" width="14.875" style="324" hidden="1"/>
    <col min="7012" max="7013" width="15.875" style="324" hidden="1"/>
    <col min="7014" max="7019" width="16.125" style="324" hidden="1"/>
    <col min="7020" max="7020" width="6.125" style="324" hidden="1"/>
    <col min="7021" max="7021" width="3" style="324" hidden="1"/>
    <col min="7022" max="7261" width="8.625" style="324" hidden="1"/>
    <col min="7262" max="7267" width="14.875" style="324" hidden="1"/>
    <col min="7268" max="7269" width="15.875" style="324" hidden="1"/>
    <col min="7270" max="7275" width="16.125" style="324" hidden="1"/>
    <col min="7276" max="7276" width="6.125" style="324" hidden="1"/>
    <col min="7277" max="7277" width="3" style="324" hidden="1"/>
    <col min="7278" max="7517" width="8.625" style="324" hidden="1"/>
    <col min="7518" max="7523" width="14.875" style="324" hidden="1"/>
    <col min="7524" max="7525" width="15.875" style="324" hidden="1"/>
    <col min="7526" max="7531" width="16.125" style="324" hidden="1"/>
    <col min="7532" max="7532" width="6.125" style="324" hidden="1"/>
    <col min="7533" max="7533" width="3" style="324" hidden="1"/>
    <col min="7534" max="7773" width="8.625" style="324" hidden="1"/>
    <col min="7774" max="7779" width="14.875" style="324" hidden="1"/>
    <col min="7780" max="7781" width="15.875" style="324" hidden="1"/>
    <col min="7782" max="7787" width="16.125" style="324" hidden="1"/>
    <col min="7788" max="7788" width="6.125" style="324" hidden="1"/>
    <col min="7789" max="7789" width="3" style="324" hidden="1"/>
    <col min="7790" max="8029" width="8.625" style="324" hidden="1"/>
    <col min="8030" max="8035" width="14.875" style="324" hidden="1"/>
    <col min="8036" max="8037" width="15.875" style="324" hidden="1"/>
    <col min="8038" max="8043" width="16.125" style="324" hidden="1"/>
    <col min="8044" max="8044" width="6.125" style="324" hidden="1"/>
    <col min="8045" max="8045" width="3" style="324" hidden="1"/>
    <col min="8046" max="8285" width="8.625" style="324" hidden="1"/>
    <col min="8286" max="8291" width="14.875" style="324" hidden="1"/>
    <col min="8292" max="8293" width="15.875" style="324" hidden="1"/>
    <col min="8294" max="8299" width="16.125" style="324" hidden="1"/>
    <col min="8300" max="8300" width="6.125" style="324" hidden="1"/>
    <col min="8301" max="8301" width="3" style="324" hidden="1"/>
    <col min="8302" max="8541" width="8.625" style="324" hidden="1"/>
    <col min="8542" max="8547" width="14.875" style="324" hidden="1"/>
    <col min="8548" max="8549" width="15.875" style="324" hidden="1"/>
    <col min="8550" max="8555" width="16.125" style="324" hidden="1"/>
    <col min="8556" max="8556" width="6.125" style="324" hidden="1"/>
    <col min="8557" max="8557" width="3" style="324" hidden="1"/>
    <col min="8558" max="8797" width="8.625" style="324" hidden="1"/>
    <col min="8798" max="8803" width="14.875" style="324" hidden="1"/>
    <col min="8804" max="8805" width="15.875" style="324" hidden="1"/>
    <col min="8806" max="8811" width="16.125" style="324" hidden="1"/>
    <col min="8812" max="8812" width="6.125" style="324" hidden="1"/>
    <col min="8813" max="8813" width="3" style="324" hidden="1"/>
    <col min="8814" max="9053" width="8.625" style="324" hidden="1"/>
    <col min="9054" max="9059" width="14.875" style="324" hidden="1"/>
    <col min="9060" max="9061" width="15.875" style="324" hidden="1"/>
    <col min="9062" max="9067" width="16.125" style="324" hidden="1"/>
    <col min="9068" max="9068" width="6.125" style="324" hidden="1"/>
    <col min="9069" max="9069" width="3" style="324" hidden="1"/>
    <col min="9070" max="9309" width="8.625" style="324" hidden="1"/>
    <col min="9310" max="9315" width="14.875" style="324" hidden="1"/>
    <col min="9316" max="9317" width="15.875" style="324" hidden="1"/>
    <col min="9318" max="9323" width="16.125" style="324" hidden="1"/>
    <col min="9324" max="9324" width="6.125" style="324" hidden="1"/>
    <col min="9325" max="9325" width="3" style="324" hidden="1"/>
    <col min="9326" max="9565" width="8.625" style="324" hidden="1"/>
    <col min="9566" max="9571" width="14.875" style="324" hidden="1"/>
    <col min="9572" max="9573" width="15.875" style="324" hidden="1"/>
    <col min="9574" max="9579" width="16.125" style="324" hidden="1"/>
    <col min="9580" max="9580" width="6.125" style="324" hidden="1"/>
    <col min="9581" max="9581" width="3" style="324" hidden="1"/>
    <col min="9582" max="9821" width="8.625" style="324" hidden="1"/>
    <col min="9822" max="9827" width="14.875" style="324" hidden="1"/>
    <col min="9828" max="9829" width="15.875" style="324" hidden="1"/>
    <col min="9830" max="9835" width="16.125" style="324" hidden="1"/>
    <col min="9836" max="9836" width="6.125" style="324" hidden="1"/>
    <col min="9837" max="9837" width="3" style="324" hidden="1"/>
    <col min="9838" max="10077" width="8.625" style="324" hidden="1"/>
    <col min="10078" max="10083" width="14.875" style="324" hidden="1"/>
    <col min="10084" max="10085" width="15.875" style="324" hidden="1"/>
    <col min="10086" max="10091" width="16.125" style="324" hidden="1"/>
    <col min="10092" max="10092" width="6.125" style="324" hidden="1"/>
    <col min="10093" max="10093" width="3" style="324" hidden="1"/>
    <col min="10094" max="10333" width="8.625" style="324" hidden="1"/>
    <col min="10334" max="10339" width="14.875" style="324" hidden="1"/>
    <col min="10340" max="10341" width="15.875" style="324" hidden="1"/>
    <col min="10342" max="10347" width="16.125" style="324" hidden="1"/>
    <col min="10348" max="10348" width="6.125" style="324" hidden="1"/>
    <col min="10349" max="10349" width="3" style="324" hidden="1"/>
    <col min="10350" max="10589" width="8.625" style="324" hidden="1"/>
    <col min="10590" max="10595" width="14.875" style="324" hidden="1"/>
    <col min="10596" max="10597" width="15.875" style="324" hidden="1"/>
    <col min="10598" max="10603" width="16.125" style="324" hidden="1"/>
    <col min="10604" max="10604" width="6.125" style="324" hidden="1"/>
    <col min="10605" max="10605" width="3" style="324" hidden="1"/>
    <col min="10606" max="10845" width="8.625" style="324" hidden="1"/>
    <col min="10846" max="10851" width="14.875" style="324" hidden="1"/>
    <col min="10852" max="10853" width="15.875" style="324" hidden="1"/>
    <col min="10854" max="10859" width="16.125" style="324" hidden="1"/>
    <col min="10860" max="10860" width="6.125" style="324" hidden="1"/>
    <col min="10861" max="10861" width="3" style="324" hidden="1"/>
    <col min="10862" max="11101" width="8.625" style="324" hidden="1"/>
    <col min="11102" max="11107" width="14.875" style="324" hidden="1"/>
    <col min="11108" max="11109" width="15.875" style="324" hidden="1"/>
    <col min="11110" max="11115" width="16.125" style="324" hidden="1"/>
    <col min="11116" max="11116" width="6.125" style="324" hidden="1"/>
    <col min="11117" max="11117" width="3" style="324" hidden="1"/>
    <col min="11118" max="11357" width="8.625" style="324" hidden="1"/>
    <col min="11358" max="11363" width="14.875" style="324" hidden="1"/>
    <col min="11364" max="11365" width="15.875" style="324" hidden="1"/>
    <col min="11366" max="11371" width="16.125" style="324" hidden="1"/>
    <col min="11372" max="11372" width="6.125" style="324" hidden="1"/>
    <col min="11373" max="11373" width="3" style="324" hidden="1"/>
    <col min="11374" max="11613" width="8.625" style="324" hidden="1"/>
    <col min="11614" max="11619" width="14.875" style="324" hidden="1"/>
    <col min="11620" max="11621" width="15.875" style="324" hidden="1"/>
    <col min="11622" max="11627" width="16.125" style="324" hidden="1"/>
    <col min="11628" max="11628" width="6.125" style="324" hidden="1"/>
    <col min="11629" max="11629" width="3" style="324" hidden="1"/>
    <col min="11630" max="11869" width="8.625" style="324" hidden="1"/>
    <col min="11870" max="11875" width="14.875" style="324" hidden="1"/>
    <col min="11876" max="11877" width="15.875" style="324" hidden="1"/>
    <col min="11878" max="11883" width="16.125" style="324" hidden="1"/>
    <col min="11884" max="11884" width="6.125" style="324" hidden="1"/>
    <col min="11885" max="11885" width="3" style="324" hidden="1"/>
    <col min="11886" max="12125" width="8.625" style="324" hidden="1"/>
    <col min="12126" max="12131" width="14.875" style="324" hidden="1"/>
    <col min="12132" max="12133" width="15.875" style="324" hidden="1"/>
    <col min="12134" max="12139" width="16.125" style="324" hidden="1"/>
    <col min="12140" max="12140" width="6.125" style="324" hidden="1"/>
    <col min="12141" max="12141" width="3" style="324" hidden="1"/>
    <col min="12142" max="12381" width="8.625" style="324" hidden="1"/>
    <col min="12382" max="12387" width="14.875" style="324" hidden="1"/>
    <col min="12388" max="12389" width="15.875" style="324" hidden="1"/>
    <col min="12390" max="12395" width="16.125" style="324" hidden="1"/>
    <col min="12396" max="12396" width="6.125" style="324" hidden="1"/>
    <col min="12397" max="12397" width="3" style="324" hidden="1"/>
    <col min="12398" max="12637" width="8.625" style="324" hidden="1"/>
    <col min="12638" max="12643" width="14.875" style="324" hidden="1"/>
    <col min="12644" max="12645" width="15.875" style="324" hidden="1"/>
    <col min="12646" max="12651" width="16.125" style="324" hidden="1"/>
    <col min="12652" max="12652" width="6.125" style="324" hidden="1"/>
    <col min="12653" max="12653" width="3" style="324" hidden="1"/>
    <col min="12654" max="12893" width="8.625" style="324" hidden="1"/>
    <col min="12894" max="12899" width="14.875" style="324" hidden="1"/>
    <col min="12900" max="12901" width="15.875" style="324" hidden="1"/>
    <col min="12902" max="12907" width="16.125" style="324" hidden="1"/>
    <col min="12908" max="12908" width="6.125" style="324" hidden="1"/>
    <col min="12909" max="12909" width="3" style="324" hidden="1"/>
    <col min="12910" max="13149" width="8.625" style="324" hidden="1"/>
    <col min="13150" max="13155" width="14.875" style="324" hidden="1"/>
    <col min="13156" max="13157" width="15.875" style="324" hidden="1"/>
    <col min="13158" max="13163" width="16.125" style="324" hidden="1"/>
    <col min="13164" max="13164" width="6.125" style="324" hidden="1"/>
    <col min="13165" max="13165" width="3" style="324" hidden="1"/>
    <col min="13166" max="13405" width="8.625" style="324" hidden="1"/>
    <col min="13406" max="13411" width="14.875" style="324" hidden="1"/>
    <col min="13412" max="13413" width="15.875" style="324" hidden="1"/>
    <col min="13414" max="13419" width="16.125" style="324" hidden="1"/>
    <col min="13420" max="13420" width="6.125" style="324" hidden="1"/>
    <col min="13421" max="13421" width="3" style="324" hidden="1"/>
    <col min="13422" max="13661" width="8.625" style="324" hidden="1"/>
    <col min="13662" max="13667" width="14.875" style="324" hidden="1"/>
    <col min="13668" max="13669" width="15.875" style="324" hidden="1"/>
    <col min="13670" max="13675" width="16.125" style="324" hidden="1"/>
    <col min="13676" max="13676" width="6.125" style="324" hidden="1"/>
    <col min="13677" max="13677" width="3" style="324" hidden="1"/>
    <col min="13678" max="13917" width="8.625" style="324" hidden="1"/>
    <col min="13918" max="13923" width="14.875" style="324" hidden="1"/>
    <col min="13924" max="13925" width="15.875" style="324" hidden="1"/>
    <col min="13926" max="13931" width="16.125" style="324" hidden="1"/>
    <col min="13932" max="13932" width="6.125" style="324" hidden="1"/>
    <col min="13933" max="13933" width="3" style="324" hidden="1"/>
    <col min="13934" max="14173" width="8.625" style="324" hidden="1"/>
    <col min="14174" max="14179" width="14.875" style="324" hidden="1"/>
    <col min="14180" max="14181" width="15.875" style="324" hidden="1"/>
    <col min="14182" max="14187" width="16.125" style="324" hidden="1"/>
    <col min="14188" max="14188" width="6.125" style="324" hidden="1"/>
    <col min="14189" max="14189" width="3" style="324" hidden="1"/>
    <col min="14190" max="14429" width="8.625" style="324" hidden="1"/>
    <col min="14430" max="14435" width="14.875" style="324" hidden="1"/>
    <col min="14436" max="14437" width="15.875" style="324" hidden="1"/>
    <col min="14438" max="14443" width="16.125" style="324" hidden="1"/>
    <col min="14444" max="14444" width="6.125" style="324" hidden="1"/>
    <col min="14445" max="14445" width="3" style="324" hidden="1"/>
    <col min="14446" max="14685" width="8.625" style="324" hidden="1"/>
    <col min="14686" max="14691" width="14.875" style="324" hidden="1"/>
    <col min="14692" max="14693" width="15.875" style="324" hidden="1"/>
    <col min="14694" max="14699" width="16.125" style="324" hidden="1"/>
    <col min="14700" max="14700" width="6.125" style="324" hidden="1"/>
    <col min="14701" max="14701" width="3" style="324" hidden="1"/>
    <col min="14702" max="14941" width="8.625" style="324" hidden="1"/>
    <col min="14942" max="14947" width="14.875" style="324" hidden="1"/>
    <col min="14948" max="14949" width="15.875" style="324" hidden="1"/>
    <col min="14950" max="14955" width="16.125" style="324" hidden="1"/>
    <col min="14956" max="14956" width="6.125" style="324" hidden="1"/>
    <col min="14957" max="14957" width="3" style="324" hidden="1"/>
    <col min="14958" max="15197" width="8.625" style="324" hidden="1"/>
    <col min="15198" max="15203" width="14.875" style="324" hidden="1"/>
    <col min="15204" max="15205" width="15.875" style="324" hidden="1"/>
    <col min="15206" max="15211" width="16.125" style="324" hidden="1"/>
    <col min="15212" max="15212" width="6.125" style="324" hidden="1"/>
    <col min="15213" max="15213" width="3" style="324" hidden="1"/>
    <col min="15214" max="15453" width="8.625" style="324" hidden="1"/>
    <col min="15454" max="15459" width="14.875" style="324" hidden="1"/>
    <col min="15460" max="15461" width="15.875" style="324" hidden="1"/>
    <col min="15462" max="15467" width="16.125" style="324" hidden="1"/>
    <col min="15468" max="15468" width="6.125" style="324" hidden="1"/>
    <col min="15469" max="15469" width="3" style="324" hidden="1"/>
    <col min="15470" max="15709" width="8.625" style="324" hidden="1"/>
    <col min="15710" max="15715" width="14.875" style="324" hidden="1"/>
    <col min="15716" max="15717" width="15.875" style="324" hidden="1"/>
    <col min="15718" max="15723" width="16.125" style="324" hidden="1"/>
    <col min="15724" max="15724" width="6.125" style="324" hidden="1"/>
    <col min="15725" max="15725" width="3" style="324" hidden="1"/>
    <col min="15726" max="15965" width="8.625" style="324" hidden="1"/>
    <col min="15966" max="15971" width="14.875" style="324" hidden="1"/>
    <col min="15972" max="15973" width="15.875" style="324" hidden="1"/>
    <col min="15974" max="15979" width="16.125" style="324" hidden="1"/>
    <col min="15980" max="15980" width="6.125" style="324" hidden="1"/>
    <col min="15981" max="15981" width="3" style="324" hidden="1"/>
    <col min="15982" max="16221" width="8.625" style="324" hidden="1"/>
    <col min="16222" max="16227" width="14.875" style="324" hidden="1"/>
    <col min="16228" max="16229" width="15.875" style="324" hidden="1"/>
    <col min="16230" max="16235" width="16.125" style="324" hidden="1"/>
    <col min="16236" max="16236" width="6.125" style="324" hidden="1"/>
    <col min="16237" max="16237" width="3" style="324" hidden="1"/>
    <col min="16238" max="16384" width="8.625" style="324" hidden="1"/>
  </cols>
  <sheetData>
    <row r="1" spans="1:143" ht="42.75" customHeight="1">
      <c r="A1" s="322"/>
      <c r="B1" s="323"/>
      <c r="DD1" s="324"/>
      <c r="DE1" s="324"/>
    </row>
    <row r="2" spans="1:143" ht="25.5" customHeight="1">
      <c r="A2" s="325"/>
      <c r="C2" s="325"/>
      <c r="O2" s="325"/>
      <c r="P2" s="325"/>
      <c r="Q2" s="325"/>
      <c r="R2" s="325"/>
      <c r="S2" s="325"/>
      <c r="T2" s="325"/>
      <c r="U2" s="325"/>
      <c r="V2" s="325"/>
      <c r="W2" s="325"/>
      <c r="X2" s="325"/>
      <c r="Y2" s="325"/>
      <c r="Z2" s="325"/>
      <c r="AA2" s="325"/>
      <c r="AB2" s="325"/>
      <c r="AC2" s="325"/>
      <c r="AD2" s="325"/>
      <c r="AE2" s="325"/>
      <c r="AF2" s="325"/>
      <c r="AG2" s="325"/>
      <c r="AH2" s="325"/>
      <c r="AI2" s="325"/>
      <c r="AU2" s="325"/>
      <c r="BG2" s="325"/>
      <c r="BS2" s="325"/>
      <c r="CE2" s="325"/>
      <c r="CQ2" s="325"/>
      <c r="DD2" s="324"/>
      <c r="DE2" s="324"/>
    </row>
    <row r="3" spans="1:143" ht="25.5" customHeight="1">
      <c r="A3" s="325"/>
      <c r="C3" s="325"/>
      <c r="O3" s="325"/>
      <c r="P3" s="325"/>
      <c r="Q3" s="325"/>
      <c r="R3" s="325"/>
      <c r="S3" s="325"/>
      <c r="T3" s="325"/>
      <c r="U3" s="325"/>
      <c r="V3" s="325"/>
      <c r="W3" s="325"/>
      <c r="X3" s="325"/>
      <c r="Y3" s="325"/>
      <c r="Z3" s="325"/>
      <c r="AA3" s="325"/>
      <c r="AB3" s="325"/>
      <c r="AC3" s="325"/>
      <c r="AD3" s="325"/>
      <c r="AE3" s="325"/>
      <c r="AF3" s="325"/>
      <c r="AG3" s="325"/>
      <c r="AH3" s="325"/>
      <c r="AI3" s="325"/>
      <c r="AU3" s="325"/>
      <c r="BG3" s="325"/>
      <c r="BS3" s="325"/>
      <c r="CE3" s="325"/>
      <c r="CQ3" s="325"/>
      <c r="DD3" s="324"/>
      <c r="DE3" s="324"/>
    </row>
    <row r="4" spans="1:143" s="327" customFormat="1" ht="13.5">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5"/>
      <c r="CX4" s="325"/>
      <c r="CY4" s="325"/>
      <c r="CZ4" s="325"/>
      <c r="DA4" s="325"/>
      <c r="DB4" s="325"/>
      <c r="DC4" s="325"/>
      <c r="DD4" s="325"/>
      <c r="DE4" s="325"/>
      <c r="DF4" s="326"/>
      <c r="DG4" s="326"/>
      <c r="DH4" s="326"/>
      <c r="DI4" s="326"/>
      <c r="DJ4" s="326"/>
      <c r="DK4" s="326"/>
      <c r="DL4" s="326"/>
      <c r="DM4" s="326"/>
      <c r="DN4" s="326"/>
      <c r="DO4" s="326"/>
      <c r="DP4" s="326"/>
      <c r="DQ4" s="326"/>
      <c r="DR4" s="326"/>
      <c r="DS4" s="326"/>
      <c r="DT4" s="326"/>
      <c r="DU4" s="326"/>
      <c r="DV4" s="326"/>
      <c r="DW4" s="326"/>
    </row>
    <row r="5" spans="1:143" s="327" customFormat="1" ht="13.5">
      <c r="A5" s="32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326"/>
      <c r="DG5" s="326"/>
      <c r="DH5" s="326"/>
      <c r="DI5" s="326"/>
      <c r="DJ5" s="326"/>
      <c r="DK5" s="326"/>
      <c r="DL5" s="326"/>
      <c r="DM5" s="326"/>
      <c r="DN5" s="326"/>
      <c r="DO5" s="326"/>
      <c r="DP5" s="326"/>
      <c r="DQ5" s="326"/>
      <c r="DR5" s="326"/>
      <c r="DS5" s="326"/>
      <c r="DT5" s="326"/>
      <c r="DU5" s="326"/>
      <c r="DV5" s="326"/>
      <c r="DW5" s="326"/>
    </row>
    <row r="6" spans="1:143" s="327" customFormat="1" ht="13.5">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c r="DF6" s="326"/>
      <c r="DG6" s="326"/>
      <c r="DH6" s="326"/>
      <c r="DI6" s="326"/>
      <c r="DJ6" s="326"/>
      <c r="DK6" s="326"/>
      <c r="DL6" s="326"/>
      <c r="DM6" s="326"/>
      <c r="DN6" s="326"/>
      <c r="DO6" s="326"/>
      <c r="DP6" s="326"/>
      <c r="DQ6" s="326"/>
      <c r="DR6" s="326"/>
      <c r="DS6" s="326"/>
      <c r="DT6" s="326"/>
      <c r="DU6" s="326"/>
      <c r="DV6" s="326"/>
      <c r="DW6" s="326"/>
    </row>
    <row r="7" spans="1:143" s="327" customFormat="1" ht="13.5">
      <c r="A7" s="325"/>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c r="DF7" s="326"/>
      <c r="DG7" s="326"/>
      <c r="DH7" s="326"/>
      <c r="DI7" s="326"/>
      <c r="DJ7" s="326"/>
      <c r="DK7" s="326"/>
      <c r="DL7" s="326"/>
      <c r="DM7" s="326"/>
      <c r="DN7" s="326"/>
      <c r="DO7" s="326"/>
      <c r="DP7" s="326"/>
      <c r="DQ7" s="326"/>
      <c r="DR7" s="326"/>
      <c r="DS7" s="326"/>
      <c r="DT7" s="326"/>
      <c r="DU7" s="326"/>
      <c r="DV7" s="326"/>
      <c r="DW7" s="326"/>
    </row>
    <row r="8" spans="1:143" s="327" customFormat="1" ht="13.5">
      <c r="A8" s="325"/>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25"/>
      <c r="DF8" s="326"/>
      <c r="DG8" s="326"/>
      <c r="DH8" s="326"/>
      <c r="DI8" s="326"/>
      <c r="DJ8" s="326"/>
      <c r="DK8" s="326"/>
      <c r="DL8" s="326"/>
      <c r="DM8" s="326"/>
      <c r="DN8" s="326"/>
      <c r="DO8" s="326"/>
      <c r="DP8" s="326"/>
      <c r="DQ8" s="326"/>
      <c r="DR8" s="326"/>
      <c r="DS8" s="326"/>
      <c r="DT8" s="326"/>
      <c r="DU8" s="326"/>
      <c r="DV8" s="326"/>
      <c r="DW8" s="326"/>
    </row>
    <row r="9" spans="1:143" s="327" customFormat="1" ht="13.5">
      <c r="A9" s="32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25"/>
      <c r="CZ9" s="325"/>
      <c r="DA9" s="325"/>
      <c r="DB9" s="325"/>
      <c r="DC9" s="325"/>
      <c r="DD9" s="325"/>
      <c r="DE9" s="325"/>
      <c r="DF9" s="326"/>
      <c r="DG9" s="326"/>
      <c r="DH9" s="326"/>
      <c r="DI9" s="326"/>
      <c r="DJ9" s="326"/>
      <c r="DK9" s="326"/>
      <c r="DL9" s="326"/>
      <c r="DM9" s="326"/>
      <c r="DN9" s="326"/>
      <c r="DO9" s="326"/>
      <c r="DP9" s="326"/>
      <c r="DQ9" s="326"/>
      <c r="DR9" s="326"/>
      <c r="DS9" s="326"/>
      <c r="DT9" s="326"/>
      <c r="DU9" s="326"/>
      <c r="DV9" s="326"/>
      <c r="DW9" s="326"/>
    </row>
    <row r="10" spans="1:143" s="327" customFormat="1" ht="13.5">
      <c r="A10" s="325"/>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326"/>
      <c r="DG10" s="326"/>
      <c r="DH10" s="326"/>
      <c r="DI10" s="326"/>
      <c r="DJ10" s="326"/>
      <c r="DK10" s="326"/>
      <c r="DL10" s="326"/>
      <c r="DM10" s="326"/>
      <c r="DN10" s="326"/>
      <c r="DO10" s="326"/>
      <c r="DP10" s="326"/>
      <c r="DQ10" s="326"/>
      <c r="DR10" s="326"/>
      <c r="DS10" s="326"/>
      <c r="DT10" s="326"/>
      <c r="DU10" s="326"/>
      <c r="DV10" s="326"/>
      <c r="DW10" s="326"/>
      <c r="EM10" s="327" t="s">
        <v>547</v>
      </c>
    </row>
    <row r="11" spans="1:143" s="327" customFormat="1" ht="13.5">
      <c r="A11" s="325"/>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c r="DF11" s="326"/>
      <c r="DG11" s="326"/>
      <c r="DH11" s="326"/>
      <c r="DI11" s="326"/>
      <c r="DJ11" s="326"/>
      <c r="DK11" s="326"/>
      <c r="DL11" s="326"/>
      <c r="DM11" s="326"/>
      <c r="DN11" s="326"/>
      <c r="DO11" s="326"/>
      <c r="DP11" s="326"/>
      <c r="DQ11" s="326"/>
      <c r="DR11" s="326"/>
      <c r="DS11" s="326"/>
      <c r="DT11" s="326"/>
      <c r="DU11" s="326"/>
      <c r="DV11" s="326"/>
      <c r="DW11" s="326"/>
    </row>
    <row r="12" spans="1:143" s="327" customFormat="1" ht="13.5">
      <c r="A12" s="325"/>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5"/>
      <c r="CO12" s="325"/>
      <c r="CP12" s="325"/>
      <c r="CQ12" s="325"/>
      <c r="CR12" s="325"/>
      <c r="CS12" s="325"/>
      <c r="CT12" s="325"/>
      <c r="CU12" s="325"/>
      <c r="CV12" s="325"/>
      <c r="CW12" s="325"/>
      <c r="CX12" s="325"/>
      <c r="CY12" s="325"/>
      <c r="CZ12" s="325"/>
      <c r="DA12" s="325"/>
      <c r="DB12" s="325"/>
      <c r="DC12" s="325"/>
      <c r="DD12" s="325"/>
      <c r="DE12" s="325"/>
      <c r="DF12" s="326"/>
      <c r="DG12" s="326"/>
      <c r="DH12" s="326"/>
      <c r="DI12" s="326"/>
      <c r="DJ12" s="326"/>
      <c r="DK12" s="326"/>
      <c r="DL12" s="326"/>
      <c r="DM12" s="326"/>
      <c r="DN12" s="326"/>
      <c r="DO12" s="326"/>
      <c r="DP12" s="326"/>
      <c r="DQ12" s="326"/>
      <c r="DR12" s="326"/>
      <c r="DS12" s="326"/>
      <c r="DT12" s="326"/>
      <c r="DU12" s="326"/>
      <c r="DV12" s="326"/>
      <c r="DW12" s="326"/>
      <c r="EM12" s="327" t="s">
        <v>547</v>
      </c>
    </row>
    <row r="13" spans="1:143" s="327" customFormat="1" ht="13.5">
      <c r="A13" s="325"/>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c r="CF13" s="325"/>
      <c r="CG13" s="325"/>
      <c r="CH13" s="325"/>
      <c r="CI13" s="325"/>
      <c r="CJ13" s="325"/>
      <c r="CK13" s="325"/>
      <c r="CL13" s="325"/>
      <c r="CM13" s="325"/>
      <c r="CN13" s="325"/>
      <c r="CO13" s="325"/>
      <c r="CP13" s="325"/>
      <c r="CQ13" s="325"/>
      <c r="CR13" s="325"/>
      <c r="CS13" s="325"/>
      <c r="CT13" s="325"/>
      <c r="CU13" s="325"/>
      <c r="CV13" s="325"/>
      <c r="CW13" s="325"/>
      <c r="CX13" s="325"/>
      <c r="CY13" s="325"/>
      <c r="CZ13" s="325"/>
      <c r="DA13" s="325"/>
      <c r="DB13" s="325"/>
      <c r="DC13" s="325"/>
      <c r="DD13" s="325"/>
      <c r="DE13" s="325"/>
      <c r="DF13" s="326"/>
      <c r="DG13" s="326"/>
      <c r="DH13" s="326"/>
      <c r="DI13" s="326"/>
      <c r="DJ13" s="326"/>
      <c r="DK13" s="326"/>
      <c r="DL13" s="326"/>
      <c r="DM13" s="326"/>
      <c r="DN13" s="326"/>
      <c r="DO13" s="326"/>
      <c r="DP13" s="326"/>
      <c r="DQ13" s="326"/>
      <c r="DR13" s="326"/>
      <c r="DS13" s="326"/>
      <c r="DT13" s="326"/>
      <c r="DU13" s="326"/>
      <c r="DV13" s="326"/>
      <c r="DW13" s="326"/>
    </row>
    <row r="14" spans="1:143" s="327" customFormat="1" ht="13.5">
      <c r="A14" s="325"/>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c r="CF14" s="325"/>
      <c r="CG14" s="325"/>
      <c r="CH14" s="325"/>
      <c r="CI14" s="325"/>
      <c r="CJ14" s="325"/>
      <c r="CK14" s="325"/>
      <c r="CL14" s="325"/>
      <c r="CM14" s="325"/>
      <c r="CN14" s="325"/>
      <c r="CO14" s="325"/>
      <c r="CP14" s="325"/>
      <c r="CQ14" s="325"/>
      <c r="CR14" s="325"/>
      <c r="CS14" s="325"/>
      <c r="CT14" s="325"/>
      <c r="CU14" s="325"/>
      <c r="CV14" s="325"/>
      <c r="CW14" s="325"/>
      <c r="CX14" s="325"/>
      <c r="CY14" s="325"/>
      <c r="CZ14" s="325"/>
      <c r="DA14" s="325"/>
      <c r="DB14" s="325"/>
      <c r="DC14" s="325"/>
      <c r="DD14" s="325"/>
      <c r="DE14" s="325"/>
      <c r="DF14" s="326"/>
      <c r="DG14" s="326"/>
      <c r="DH14" s="326"/>
      <c r="DI14" s="326"/>
      <c r="DJ14" s="326"/>
      <c r="DK14" s="326"/>
      <c r="DL14" s="326"/>
      <c r="DM14" s="326"/>
      <c r="DN14" s="326"/>
      <c r="DO14" s="326"/>
      <c r="DP14" s="326"/>
      <c r="DQ14" s="326"/>
      <c r="DR14" s="326"/>
      <c r="DS14" s="326"/>
      <c r="DT14" s="326"/>
      <c r="DU14" s="326"/>
      <c r="DV14" s="326"/>
      <c r="DW14" s="326"/>
    </row>
    <row r="15" spans="1:143" s="327" customFormat="1" ht="13.5">
      <c r="A15" s="324"/>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325"/>
      <c r="CL15" s="325"/>
      <c r="CM15" s="325"/>
      <c r="CN15" s="325"/>
      <c r="CO15" s="325"/>
      <c r="CP15" s="325"/>
      <c r="CQ15" s="325"/>
      <c r="CR15" s="325"/>
      <c r="CS15" s="325"/>
      <c r="CT15" s="325"/>
      <c r="CU15" s="325"/>
      <c r="CV15" s="325"/>
      <c r="CW15" s="325"/>
      <c r="CX15" s="325"/>
      <c r="CY15" s="325"/>
      <c r="CZ15" s="325"/>
      <c r="DA15" s="325"/>
      <c r="DB15" s="325"/>
      <c r="DC15" s="325"/>
      <c r="DD15" s="325"/>
      <c r="DE15" s="325"/>
      <c r="DF15" s="326"/>
      <c r="DG15" s="326"/>
      <c r="DH15" s="326"/>
      <c r="DI15" s="326"/>
      <c r="DJ15" s="326"/>
      <c r="DK15" s="326"/>
      <c r="DL15" s="326"/>
      <c r="DM15" s="326"/>
      <c r="DN15" s="326"/>
      <c r="DO15" s="326"/>
      <c r="DP15" s="326"/>
      <c r="DQ15" s="326"/>
      <c r="DR15" s="326"/>
      <c r="DS15" s="326"/>
      <c r="DT15" s="326"/>
      <c r="DU15" s="326"/>
      <c r="DV15" s="326"/>
      <c r="DW15" s="326"/>
    </row>
    <row r="16" spans="1:143" s="327" customFormat="1" ht="13.5">
      <c r="A16" s="324"/>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325"/>
      <c r="BI16" s="325"/>
      <c r="BJ16" s="325"/>
      <c r="BK16" s="325"/>
      <c r="BL16" s="325"/>
      <c r="BM16" s="325"/>
      <c r="BN16" s="325"/>
      <c r="BO16" s="325"/>
      <c r="BP16" s="325"/>
      <c r="BQ16" s="325"/>
      <c r="BR16" s="325"/>
      <c r="BS16" s="325"/>
      <c r="BT16" s="325"/>
      <c r="BU16" s="325"/>
      <c r="BV16" s="325"/>
      <c r="BW16" s="325"/>
      <c r="BX16" s="325"/>
      <c r="BY16" s="325"/>
      <c r="BZ16" s="325"/>
      <c r="CA16" s="325"/>
      <c r="CB16" s="325"/>
      <c r="CC16" s="325"/>
      <c r="CD16" s="325"/>
      <c r="CE16" s="325"/>
      <c r="CF16" s="325"/>
      <c r="CG16" s="325"/>
      <c r="CH16" s="325"/>
      <c r="CI16" s="325"/>
      <c r="CJ16" s="325"/>
      <c r="CK16" s="325"/>
      <c r="CL16" s="325"/>
      <c r="CM16" s="325"/>
      <c r="CN16" s="325"/>
      <c r="CO16" s="325"/>
      <c r="CP16" s="325"/>
      <c r="CQ16" s="325"/>
      <c r="CR16" s="325"/>
      <c r="CS16" s="325"/>
      <c r="CT16" s="325"/>
      <c r="CU16" s="325"/>
      <c r="CV16" s="325"/>
      <c r="CW16" s="325"/>
      <c r="CX16" s="325"/>
      <c r="CY16" s="325"/>
      <c r="CZ16" s="325"/>
      <c r="DA16" s="325"/>
      <c r="DB16" s="325"/>
      <c r="DC16" s="325"/>
      <c r="DD16" s="325"/>
      <c r="DE16" s="325"/>
      <c r="DF16" s="326"/>
      <c r="DG16" s="326"/>
      <c r="DH16" s="326"/>
      <c r="DI16" s="326"/>
      <c r="DJ16" s="326"/>
      <c r="DK16" s="326"/>
      <c r="DL16" s="326"/>
      <c r="DM16" s="326"/>
      <c r="DN16" s="326"/>
      <c r="DO16" s="326"/>
      <c r="DP16" s="326"/>
      <c r="DQ16" s="326"/>
      <c r="DR16" s="326"/>
      <c r="DS16" s="326"/>
      <c r="DT16" s="326"/>
      <c r="DU16" s="326"/>
      <c r="DV16" s="326"/>
      <c r="DW16" s="326"/>
    </row>
    <row r="17" spans="1:351" s="327" customFormat="1" ht="13.5">
      <c r="A17" s="324"/>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c r="CF17" s="325"/>
      <c r="CG17" s="325"/>
      <c r="CH17" s="325"/>
      <c r="CI17" s="325"/>
      <c r="CJ17" s="325"/>
      <c r="CK17" s="325"/>
      <c r="CL17" s="325"/>
      <c r="CM17" s="325"/>
      <c r="CN17" s="325"/>
      <c r="CO17" s="325"/>
      <c r="CP17" s="325"/>
      <c r="CQ17" s="325"/>
      <c r="CR17" s="325"/>
      <c r="CS17" s="325"/>
      <c r="CT17" s="325"/>
      <c r="CU17" s="325"/>
      <c r="CV17" s="325"/>
      <c r="CW17" s="325"/>
      <c r="CX17" s="325"/>
      <c r="CY17" s="325"/>
      <c r="CZ17" s="325"/>
      <c r="DA17" s="325"/>
      <c r="DB17" s="325"/>
      <c r="DC17" s="325"/>
      <c r="DD17" s="325"/>
      <c r="DE17" s="325"/>
      <c r="DF17" s="326"/>
      <c r="DG17" s="326"/>
      <c r="DH17" s="326"/>
      <c r="DI17" s="326"/>
      <c r="DJ17" s="326"/>
      <c r="DK17" s="326"/>
      <c r="DL17" s="326"/>
      <c r="DM17" s="326"/>
      <c r="DN17" s="326"/>
      <c r="DO17" s="326"/>
      <c r="DP17" s="326"/>
      <c r="DQ17" s="326"/>
      <c r="DR17" s="326"/>
      <c r="DS17" s="326"/>
      <c r="DT17" s="326"/>
      <c r="DU17" s="326"/>
      <c r="DV17" s="326"/>
      <c r="DW17" s="326"/>
    </row>
    <row r="18" spans="1:351" s="327" customFormat="1" ht="13.5">
      <c r="A18" s="324"/>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5"/>
      <c r="CO18" s="325"/>
      <c r="CP18" s="325"/>
      <c r="CQ18" s="325"/>
      <c r="CR18" s="325"/>
      <c r="CS18" s="325"/>
      <c r="CT18" s="325"/>
      <c r="CU18" s="325"/>
      <c r="CV18" s="325"/>
      <c r="CW18" s="325"/>
      <c r="CX18" s="325"/>
      <c r="CY18" s="325"/>
      <c r="CZ18" s="325"/>
      <c r="DA18" s="325"/>
      <c r="DB18" s="325"/>
      <c r="DC18" s="325"/>
      <c r="DD18" s="325"/>
      <c r="DE18" s="325"/>
      <c r="DF18" s="326"/>
      <c r="DG18" s="326"/>
      <c r="DH18" s="326"/>
      <c r="DI18" s="326"/>
      <c r="DJ18" s="326"/>
      <c r="DK18" s="326"/>
      <c r="DL18" s="326"/>
      <c r="DM18" s="326"/>
      <c r="DN18" s="326"/>
      <c r="DO18" s="326"/>
      <c r="DP18" s="326"/>
      <c r="DQ18" s="326"/>
      <c r="DR18" s="326"/>
      <c r="DS18" s="326"/>
      <c r="DT18" s="326"/>
      <c r="DU18" s="326"/>
      <c r="DV18" s="326"/>
      <c r="DW18" s="326"/>
    </row>
    <row r="19" spans="1:351" ht="13.5">
      <c r="DD19" s="324"/>
      <c r="DE19" s="324"/>
    </row>
    <row r="20" spans="1:351" ht="13.5">
      <c r="DD20" s="324"/>
      <c r="DE20" s="324"/>
    </row>
    <row r="21" spans="1:351" ht="17.25">
      <c r="B21" s="328"/>
      <c r="C21" s="329"/>
      <c r="D21" s="329"/>
      <c r="E21" s="329"/>
      <c r="F21" s="329"/>
      <c r="G21" s="329"/>
      <c r="H21" s="329"/>
      <c r="I21" s="329"/>
      <c r="J21" s="329"/>
      <c r="K21" s="329"/>
      <c r="L21" s="329"/>
      <c r="M21" s="329"/>
      <c r="N21" s="330"/>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30"/>
      <c r="AU21" s="329"/>
      <c r="AV21" s="329"/>
      <c r="AW21" s="329"/>
      <c r="AX21" s="329"/>
      <c r="AY21" s="329"/>
      <c r="AZ21" s="329"/>
      <c r="BA21" s="329"/>
      <c r="BB21" s="329"/>
      <c r="BC21" s="329"/>
      <c r="BD21" s="329"/>
      <c r="BE21" s="329"/>
      <c r="BF21" s="330"/>
      <c r="BG21" s="329"/>
      <c r="BH21" s="329"/>
      <c r="BI21" s="329"/>
      <c r="BJ21" s="329"/>
      <c r="BK21" s="329"/>
      <c r="BL21" s="329"/>
      <c r="BM21" s="329"/>
      <c r="BN21" s="329"/>
      <c r="BO21" s="329"/>
      <c r="BP21" s="329"/>
      <c r="BQ21" s="329"/>
      <c r="BR21" s="330"/>
      <c r="BS21" s="329"/>
      <c r="BT21" s="329"/>
      <c r="BU21" s="329"/>
      <c r="BV21" s="329"/>
      <c r="BW21" s="329"/>
      <c r="BX21" s="329"/>
      <c r="BY21" s="329"/>
      <c r="BZ21" s="329"/>
      <c r="CA21" s="329"/>
      <c r="CB21" s="329"/>
      <c r="CC21" s="329"/>
      <c r="CD21" s="330"/>
      <c r="CE21" s="329"/>
      <c r="CF21" s="329"/>
      <c r="CG21" s="329"/>
      <c r="CH21" s="329"/>
      <c r="CI21" s="329"/>
      <c r="CJ21" s="329"/>
      <c r="CK21" s="329"/>
      <c r="CL21" s="329"/>
      <c r="CM21" s="329"/>
      <c r="CN21" s="329"/>
      <c r="CO21" s="329"/>
      <c r="CP21" s="330"/>
      <c r="CQ21" s="329"/>
      <c r="CR21" s="329"/>
      <c r="CS21" s="329"/>
      <c r="CT21" s="329"/>
      <c r="CU21" s="329"/>
      <c r="CV21" s="329"/>
      <c r="CW21" s="329"/>
      <c r="CX21" s="329"/>
      <c r="CY21" s="329"/>
      <c r="CZ21" s="329"/>
      <c r="DA21" s="329"/>
      <c r="DB21" s="330"/>
      <c r="DC21" s="329"/>
      <c r="DD21" s="331"/>
      <c r="DE21" s="324"/>
      <c r="MM21" s="332"/>
    </row>
    <row r="22" spans="1:351" ht="17.25">
      <c r="B22" s="333"/>
      <c r="MM22" s="332"/>
    </row>
    <row r="23" spans="1:351" ht="13.5">
      <c r="B23" s="333"/>
    </row>
    <row r="24" spans="1:351" ht="13.5">
      <c r="B24" s="333"/>
    </row>
    <row r="25" spans="1:351" ht="13.5">
      <c r="B25" s="333"/>
    </row>
    <row r="26" spans="1:351" ht="13.5">
      <c r="B26" s="333"/>
    </row>
    <row r="27" spans="1:351" ht="13.5">
      <c r="B27" s="333"/>
    </row>
    <row r="28" spans="1:351" ht="13.5">
      <c r="B28" s="333"/>
    </row>
    <row r="29" spans="1:351" ht="13.5">
      <c r="B29" s="333"/>
    </row>
    <row r="30" spans="1:351" ht="13.5">
      <c r="B30" s="333"/>
    </row>
    <row r="31" spans="1:351" ht="13.5">
      <c r="B31" s="333"/>
    </row>
    <row r="32" spans="1:351" ht="13.5">
      <c r="B32" s="333"/>
    </row>
    <row r="33" spans="2:109" ht="13.5">
      <c r="B33" s="333"/>
    </row>
    <row r="34" spans="2:109" ht="13.5">
      <c r="B34" s="333"/>
    </row>
    <row r="35" spans="2:109" ht="13.5">
      <c r="B35" s="333"/>
    </row>
    <row r="36" spans="2:109" ht="13.5">
      <c r="B36" s="333"/>
    </row>
    <row r="37" spans="2:109" ht="13.5">
      <c r="B37" s="333"/>
    </row>
    <row r="38" spans="2:109" ht="13.5">
      <c r="B38" s="333"/>
    </row>
    <row r="39" spans="2:109" ht="13.5">
      <c r="B39" s="335"/>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6"/>
      <c r="BO39" s="336"/>
      <c r="BP39" s="336"/>
      <c r="BQ39" s="336"/>
      <c r="BR39" s="336"/>
      <c r="BS39" s="336"/>
      <c r="BT39" s="336"/>
      <c r="BU39" s="336"/>
      <c r="BV39" s="336"/>
      <c r="BW39" s="336"/>
      <c r="BX39" s="336"/>
      <c r="BY39" s="336"/>
      <c r="BZ39" s="336"/>
      <c r="CA39" s="336"/>
      <c r="CB39" s="336"/>
      <c r="CC39" s="336"/>
      <c r="CD39" s="336"/>
      <c r="CE39" s="336"/>
      <c r="CF39" s="336"/>
      <c r="CG39" s="336"/>
      <c r="CH39" s="336"/>
      <c r="CI39" s="336"/>
      <c r="CJ39" s="336"/>
      <c r="CK39" s="336"/>
      <c r="CL39" s="336"/>
      <c r="CM39" s="336"/>
      <c r="CN39" s="336"/>
      <c r="CO39" s="336"/>
      <c r="CP39" s="336"/>
      <c r="CQ39" s="336"/>
      <c r="CR39" s="336"/>
      <c r="CS39" s="336"/>
      <c r="CT39" s="336"/>
      <c r="CU39" s="336"/>
      <c r="CV39" s="336"/>
      <c r="CW39" s="336"/>
      <c r="CX39" s="336"/>
      <c r="CY39" s="336"/>
      <c r="CZ39" s="336"/>
      <c r="DA39" s="336"/>
      <c r="DB39" s="336"/>
      <c r="DC39" s="336"/>
      <c r="DD39" s="337"/>
    </row>
    <row r="40" spans="2:109" ht="13.5">
      <c r="B40" s="338"/>
      <c r="DD40" s="338"/>
      <c r="DE40" s="324"/>
    </row>
    <row r="41" spans="2:109" ht="17.25">
      <c r="B41" s="339" t="s">
        <v>548</v>
      </c>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29"/>
      <c r="AY41" s="329"/>
      <c r="AZ41" s="329"/>
      <c r="BA41" s="329"/>
      <c r="BB41" s="329"/>
      <c r="BC41" s="329"/>
      <c r="BD41" s="329"/>
      <c r="BE41" s="329"/>
      <c r="BF41" s="329"/>
      <c r="BG41" s="329"/>
      <c r="BH41" s="329"/>
      <c r="BI41" s="329"/>
      <c r="BJ41" s="329"/>
      <c r="BK41" s="329"/>
      <c r="BL41" s="329"/>
      <c r="BM41" s="329"/>
      <c r="BN41" s="329"/>
      <c r="BO41" s="329"/>
      <c r="BP41" s="329"/>
      <c r="BQ41" s="329"/>
      <c r="BR41" s="329"/>
      <c r="BS41" s="329"/>
      <c r="BT41" s="329"/>
      <c r="BU41" s="329"/>
      <c r="BV41" s="329"/>
      <c r="BW41" s="329"/>
      <c r="BX41" s="329"/>
      <c r="BY41" s="329"/>
      <c r="BZ41" s="329"/>
      <c r="CA41" s="329"/>
      <c r="CB41" s="329"/>
      <c r="CC41" s="329"/>
      <c r="CD41" s="329"/>
      <c r="CE41" s="329"/>
      <c r="CF41" s="329"/>
      <c r="CG41" s="329"/>
      <c r="CH41" s="329"/>
      <c r="CI41" s="329"/>
      <c r="CJ41" s="329"/>
      <c r="CK41" s="329"/>
      <c r="CL41" s="329"/>
      <c r="CM41" s="329"/>
      <c r="CN41" s="329"/>
      <c r="CO41" s="329"/>
      <c r="CP41" s="329"/>
      <c r="CQ41" s="329"/>
      <c r="CR41" s="329"/>
      <c r="CS41" s="329"/>
      <c r="CT41" s="329"/>
      <c r="CU41" s="329"/>
      <c r="CV41" s="329"/>
      <c r="CW41" s="329"/>
      <c r="CX41" s="329"/>
      <c r="CY41" s="329"/>
      <c r="CZ41" s="329"/>
      <c r="DA41" s="329"/>
      <c r="DB41" s="329"/>
      <c r="DC41" s="329"/>
      <c r="DD41" s="331"/>
    </row>
    <row r="42" spans="2:109" ht="13.5">
      <c r="B42" s="333"/>
      <c r="G42" s="340"/>
      <c r="I42" s="341"/>
      <c r="J42" s="341"/>
      <c r="K42" s="341"/>
      <c r="AM42" s="340"/>
      <c r="AN42" s="340" t="s">
        <v>549</v>
      </c>
      <c r="AP42" s="341"/>
      <c r="AQ42" s="341"/>
      <c r="AR42" s="341"/>
      <c r="AY42" s="340"/>
      <c r="BA42" s="341"/>
      <c r="BB42" s="341"/>
      <c r="BC42" s="341"/>
      <c r="BK42" s="340"/>
      <c r="BM42" s="341"/>
      <c r="BN42" s="341"/>
      <c r="BO42" s="341"/>
      <c r="BW42" s="340"/>
      <c r="BY42" s="341"/>
      <c r="BZ42" s="341"/>
      <c r="CA42" s="341"/>
      <c r="CI42" s="340"/>
      <c r="CK42" s="341"/>
      <c r="CL42" s="341"/>
      <c r="CM42" s="341"/>
      <c r="CU42" s="340"/>
      <c r="CW42" s="341"/>
      <c r="CX42" s="341"/>
      <c r="CY42" s="341"/>
    </row>
    <row r="43" spans="2:109" ht="13.7" customHeight="1">
      <c r="B43" s="333"/>
      <c r="AN43" s="1132" t="s">
        <v>550</v>
      </c>
      <c r="AO43" s="1133"/>
      <c r="AP43" s="1133"/>
      <c r="AQ43" s="1133"/>
      <c r="AR43" s="1133"/>
      <c r="AS43" s="1133"/>
      <c r="AT43" s="1133"/>
      <c r="AU43" s="1133"/>
      <c r="AV43" s="1133"/>
      <c r="AW43" s="1133"/>
      <c r="AX43" s="1133"/>
      <c r="AY43" s="1133"/>
      <c r="AZ43" s="1133"/>
      <c r="BA43" s="1133"/>
      <c r="BB43" s="1133"/>
      <c r="BC43" s="1133"/>
      <c r="BD43" s="1133"/>
      <c r="BE43" s="1133"/>
      <c r="BF43" s="1133"/>
      <c r="BG43" s="1133"/>
      <c r="BH43" s="1133"/>
      <c r="BI43" s="1133"/>
      <c r="BJ43" s="1133"/>
      <c r="BK43" s="1133"/>
      <c r="BL43" s="1133"/>
      <c r="BM43" s="1133"/>
      <c r="BN43" s="1133"/>
      <c r="BO43" s="1133"/>
      <c r="BP43" s="1133"/>
      <c r="BQ43" s="1133"/>
      <c r="BR43" s="1133"/>
      <c r="BS43" s="1133"/>
      <c r="BT43" s="1133"/>
      <c r="BU43" s="1133"/>
      <c r="BV43" s="1133"/>
      <c r="BW43" s="1133"/>
      <c r="BX43" s="1133"/>
      <c r="BY43" s="1133"/>
      <c r="BZ43" s="1133"/>
      <c r="CA43" s="1133"/>
      <c r="CB43" s="1133"/>
      <c r="CC43" s="1133"/>
      <c r="CD43" s="1133"/>
      <c r="CE43" s="1133"/>
      <c r="CF43" s="1133"/>
      <c r="CG43" s="1133"/>
      <c r="CH43" s="1133"/>
      <c r="CI43" s="1133"/>
      <c r="CJ43" s="1133"/>
      <c r="CK43" s="1133"/>
      <c r="CL43" s="1133"/>
      <c r="CM43" s="1133"/>
      <c r="CN43" s="1133"/>
      <c r="CO43" s="1133"/>
      <c r="CP43" s="1133"/>
      <c r="CQ43" s="1133"/>
      <c r="CR43" s="1133"/>
      <c r="CS43" s="1133"/>
      <c r="CT43" s="1133"/>
      <c r="CU43" s="1133"/>
      <c r="CV43" s="1133"/>
      <c r="CW43" s="1133"/>
      <c r="CX43" s="1133"/>
      <c r="CY43" s="1133"/>
      <c r="CZ43" s="1133"/>
      <c r="DA43" s="1133"/>
      <c r="DB43" s="1133"/>
      <c r="DC43" s="1134"/>
    </row>
    <row r="44" spans="2:109" ht="13.5">
      <c r="B44" s="333"/>
      <c r="AN44" s="1135"/>
      <c r="AO44" s="1136"/>
      <c r="AP44" s="1136"/>
      <c r="AQ44" s="1136"/>
      <c r="AR44" s="1136"/>
      <c r="AS44" s="1136"/>
      <c r="AT44" s="1136"/>
      <c r="AU44" s="1136"/>
      <c r="AV44" s="1136"/>
      <c r="AW44" s="1136"/>
      <c r="AX44" s="1136"/>
      <c r="AY44" s="1136"/>
      <c r="AZ44" s="1136"/>
      <c r="BA44" s="1136"/>
      <c r="BB44" s="1136"/>
      <c r="BC44" s="1136"/>
      <c r="BD44" s="1136"/>
      <c r="BE44" s="1136"/>
      <c r="BF44" s="1136"/>
      <c r="BG44" s="1136"/>
      <c r="BH44" s="1136"/>
      <c r="BI44" s="1136"/>
      <c r="BJ44" s="1136"/>
      <c r="BK44" s="1136"/>
      <c r="BL44" s="1136"/>
      <c r="BM44" s="1136"/>
      <c r="BN44" s="1136"/>
      <c r="BO44" s="1136"/>
      <c r="BP44" s="1136"/>
      <c r="BQ44" s="1136"/>
      <c r="BR44" s="1136"/>
      <c r="BS44" s="1136"/>
      <c r="BT44" s="1136"/>
      <c r="BU44" s="1136"/>
      <c r="BV44" s="1136"/>
      <c r="BW44" s="1136"/>
      <c r="BX44" s="1136"/>
      <c r="BY44" s="1136"/>
      <c r="BZ44" s="1136"/>
      <c r="CA44" s="1136"/>
      <c r="CB44" s="1136"/>
      <c r="CC44" s="1136"/>
      <c r="CD44" s="1136"/>
      <c r="CE44" s="1136"/>
      <c r="CF44" s="1136"/>
      <c r="CG44" s="1136"/>
      <c r="CH44" s="1136"/>
      <c r="CI44" s="1136"/>
      <c r="CJ44" s="1136"/>
      <c r="CK44" s="1136"/>
      <c r="CL44" s="1136"/>
      <c r="CM44" s="1136"/>
      <c r="CN44" s="1136"/>
      <c r="CO44" s="1136"/>
      <c r="CP44" s="1136"/>
      <c r="CQ44" s="1136"/>
      <c r="CR44" s="1136"/>
      <c r="CS44" s="1136"/>
      <c r="CT44" s="1136"/>
      <c r="CU44" s="1136"/>
      <c r="CV44" s="1136"/>
      <c r="CW44" s="1136"/>
      <c r="CX44" s="1136"/>
      <c r="CY44" s="1136"/>
      <c r="CZ44" s="1136"/>
      <c r="DA44" s="1136"/>
      <c r="DB44" s="1136"/>
      <c r="DC44" s="1137"/>
    </row>
    <row r="45" spans="2:109" ht="13.5">
      <c r="B45" s="333"/>
      <c r="AN45" s="1135"/>
      <c r="AO45" s="1136"/>
      <c r="AP45" s="1136"/>
      <c r="AQ45" s="1136"/>
      <c r="AR45" s="1136"/>
      <c r="AS45" s="1136"/>
      <c r="AT45" s="1136"/>
      <c r="AU45" s="1136"/>
      <c r="AV45" s="1136"/>
      <c r="AW45" s="1136"/>
      <c r="AX45" s="1136"/>
      <c r="AY45" s="1136"/>
      <c r="AZ45" s="1136"/>
      <c r="BA45" s="1136"/>
      <c r="BB45" s="1136"/>
      <c r="BC45" s="1136"/>
      <c r="BD45" s="1136"/>
      <c r="BE45" s="1136"/>
      <c r="BF45" s="1136"/>
      <c r="BG45" s="1136"/>
      <c r="BH45" s="1136"/>
      <c r="BI45" s="1136"/>
      <c r="BJ45" s="1136"/>
      <c r="BK45" s="1136"/>
      <c r="BL45" s="1136"/>
      <c r="BM45" s="1136"/>
      <c r="BN45" s="1136"/>
      <c r="BO45" s="1136"/>
      <c r="BP45" s="1136"/>
      <c r="BQ45" s="1136"/>
      <c r="BR45" s="1136"/>
      <c r="BS45" s="1136"/>
      <c r="BT45" s="1136"/>
      <c r="BU45" s="1136"/>
      <c r="BV45" s="1136"/>
      <c r="BW45" s="1136"/>
      <c r="BX45" s="1136"/>
      <c r="BY45" s="1136"/>
      <c r="BZ45" s="1136"/>
      <c r="CA45" s="1136"/>
      <c r="CB45" s="1136"/>
      <c r="CC45" s="1136"/>
      <c r="CD45" s="1136"/>
      <c r="CE45" s="1136"/>
      <c r="CF45" s="1136"/>
      <c r="CG45" s="1136"/>
      <c r="CH45" s="1136"/>
      <c r="CI45" s="1136"/>
      <c r="CJ45" s="1136"/>
      <c r="CK45" s="1136"/>
      <c r="CL45" s="1136"/>
      <c r="CM45" s="1136"/>
      <c r="CN45" s="1136"/>
      <c r="CO45" s="1136"/>
      <c r="CP45" s="1136"/>
      <c r="CQ45" s="1136"/>
      <c r="CR45" s="1136"/>
      <c r="CS45" s="1136"/>
      <c r="CT45" s="1136"/>
      <c r="CU45" s="1136"/>
      <c r="CV45" s="1136"/>
      <c r="CW45" s="1136"/>
      <c r="CX45" s="1136"/>
      <c r="CY45" s="1136"/>
      <c r="CZ45" s="1136"/>
      <c r="DA45" s="1136"/>
      <c r="DB45" s="1136"/>
      <c r="DC45" s="1137"/>
    </row>
    <row r="46" spans="2:109" ht="13.5">
      <c r="B46" s="333"/>
      <c r="AN46" s="1135"/>
      <c r="AO46" s="1136"/>
      <c r="AP46" s="1136"/>
      <c r="AQ46" s="1136"/>
      <c r="AR46" s="1136"/>
      <c r="AS46" s="1136"/>
      <c r="AT46" s="1136"/>
      <c r="AU46" s="1136"/>
      <c r="AV46" s="1136"/>
      <c r="AW46" s="1136"/>
      <c r="AX46" s="1136"/>
      <c r="AY46" s="1136"/>
      <c r="AZ46" s="1136"/>
      <c r="BA46" s="1136"/>
      <c r="BB46" s="1136"/>
      <c r="BC46" s="1136"/>
      <c r="BD46" s="1136"/>
      <c r="BE46" s="1136"/>
      <c r="BF46" s="1136"/>
      <c r="BG46" s="1136"/>
      <c r="BH46" s="1136"/>
      <c r="BI46" s="1136"/>
      <c r="BJ46" s="1136"/>
      <c r="BK46" s="1136"/>
      <c r="BL46" s="1136"/>
      <c r="BM46" s="1136"/>
      <c r="BN46" s="1136"/>
      <c r="BO46" s="1136"/>
      <c r="BP46" s="1136"/>
      <c r="BQ46" s="1136"/>
      <c r="BR46" s="1136"/>
      <c r="BS46" s="1136"/>
      <c r="BT46" s="1136"/>
      <c r="BU46" s="1136"/>
      <c r="BV46" s="1136"/>
      <c r="BW46" s="1136"/>
      <c r="BX46" s="1136"/>
      <c r="BY46" s="1136"/>
      <c r="BZ46" s="1136"/>
      <c r="CA46" s="1136"/>
      <c r="CB46" s="1136"/>
      <c r="CC46" s="1136"/>
      <c r="CD46" s="1136"/>
      <c r="CE46" s="1136"/>
      <c r="CF46" s="1136"/>
      <c r="CG46" s="1136"/>
      <c r="CH46" s="1136"/>
      <c r="CI46" s="1136"/>
      <c r="CJ46" s="1136"/>
      <c r="CK46" s="1136"/>
      <c r="CL46" s="1136"/>
      <c r="CM46" s="1136"/>
      <c r="CN46" s="1136"/>
      <c r="CO46" s="1136"/>
      <c r="CP46" s="1136"/>
      <c r="CQ46" s="1136"/>
      <c r="CR46" s="1136"/>
      <c r="CS46" s="1136"/>
      <c r="CT46" s="1136"/>
      <c r="CU46" s="1136"/>
      <c r="CV46" s="1136"/>
      <c r="CW46" s="1136"/>
      <c r="CX46" s="1136"/>
      <c r="CY46" s="1136"/>
      <c r="CZ46" s="1136"/>
      <c r="DA46" s="1136"/>
      <c r="DB46" s="1136"/>
      <c r="DC46" s="1137"/>
    </row>
    <row r="47" spans="2:109" ht="13.5">
      <c r="B47" s="333"/>
      <c r="AN47" s="1138"/>
      <c r="AO47" s="1139"/>
      <c r="AP47" s="1139"/>
      <c r="AQ47" s="1139"/>
      <c r="AR47" s="1139"/>
      <c r="AS47" s="1139"/>
      <c r="AT47" s="1139"/>
      <c r="AU47" s="1139"/>
      <c r="AV47" s="1139"/>
      <c r="AW47" s="1139"/>
      <c r="AX47" s="1139"/>
      <c r="AY47" s="1139"/>
      <c r="AZ47" s="1139"/>
      <c r="BA47" s="1139"/>
      <c r="BB47" s="1139"/>
      <c r="BC47" s="1139"/>
      <c r="BD47" s="1139"/>
      <c r="BE47" s="1139"/>
      <c r="BF47" s="1139"/>
      <c r="BG47" s="1139"/>
      <c r="BH47" s="1139"/>
      <c r="BI47" s="1139"/>
      <c r="BJ47" s="1139"/>
      <c r="BK47" s="1139"/>
      <c r="BL47" s="1139"/>
      <c r="BM47" s="1139"/>
      <c r="BN47" s="1139"/>
      <c r="BO47" s="1139"/>
      <c r="BP47" s="1139"/>
      <c r="BQ47" s="1139"/>
      <c r="BR47" s="1139"/>
      <c r="BS47" s="1139"/>
      <c r="BT47" s="1139"/>
      <c r="BU47" s="1139"/>
      <c r="BV47" s="1139"/>
      <c r="BW47" s="1139"/>
      <c r="BX47" s="1139"/>
      <c r="BY47" s="1139"/>
      <c r="BZ47" s="1139"/>
      <c r="CA47" s="1139"/>
      <c r="CB47" s="1139"/>
      <c r="CC47" s="1139"/>
      <c r="CD47" s="1139"/>
      <c r="CE47" s="1139"/>
      <c r="CF47" s="1139"/>
      <c r="CG47" s="1139"/>
      <c r="CH47" s="1139"/>
      <c r="CI47" s="1139"/>
      <c r="CJ47" s="1139"/>
      <c r="CK47" s="1139"/>
      <c r="CL47" s="1139"/>
      <c r="CM47" s="1139"/>
      <c r="CN47" s="1139"/>
      <c r="CO47" s="1139"/>
      <c r="CP47" s="1139"/>
      <c r="CQ47" s="1139"/>
      <c r="CR47" s="1139"/>
      <c r="CS47" s="1139"/>
      <c r="CT47" s="1139"/>
      <c r="CU47" s="1139"/>
      <c r="CV47" s="1139"/>
      <c r="CW47" s="1139"/>
      <c r="CX47" s="1139"/>
      <c r="CY47" s="1139"/>
      <c r="CZ47" s="1139"/>
      <c r="DA47" s="1139"/>
      <c r="DB47" s="1139"/>
      <c r="DC47" s="1140"/>
    </row>
    <row r="48" spans="2:109" ht="13.5">
      <c r="B48" s="333"/>
      <c r="H48" s="342"/>
      <c r="I48" s="342"/>
      <c r="J48" s="342"/>
      <c r="AN48" s="342"/>
      <c r="AO48" s="342"/>
      <c r="AP48" s="342"/>
      <c r="AZ48" s="342"/>
      <c r="BA48" s="342"/>
      <c r="BB48" s="342"/>
      <c r="BL48" s="342"/>
      <c r="BM48" s="342"/>
      <c r="BN48" s="342"/>
      <c r="BX48" s="342"/>
      <c r="BY48" s="342"/>
      <c r="BZ48" s="342"/>
      <c r="CJ48" s="342"/>
      <c r="CK48" s="342"/>
      <c r="CL48" s="342"/>
      <c r="CV48" s="342"/>
      <c r="CW48" s="342"/>
      <c r="CX48" s="342"/>
    </row>
    <row r="49" spans="1:109" ht="13.5">
      <c r="B49" s="333"/>
      <c r="AN49" s="324" t="s">
        <v>551</v>
      </c>
    </row>
    <row r="50" spans="1:109" ht="13.5">
      <c r="B50" s="333"/>
      <c r="G50" s="1141"/>
      <c r="H50" s="1141"/>
      <c r="I50" s="1141"/>
      <c r="J50" s="1141"/>
      <c r="K50" s="343"/>
      <c r="L50" s="343"/>
      <c r="M50" s="344"/>
      <c r="N50" s="344"/>
      <c r="AN50" s="1142"/>
      <c r="AO50" s="1143"/>
      <c r="AP50" s="1143"/>
      <c r="AQ50" s="1143"/>
      <c r="AR50" s="1143"/>
      <c r="AS50" s="1143"/>
      <c r="AT50" s="1143"/>
      <c r="AU50" s="1143"/>
      <c r="AV50" s="1143"/>
      <c r="AW50" s="1143"/>
      <c r="AX50" s="1143"/>
      <c r="AY50" s="1143"/>
      <c r="AZ50" s="1143"/>
      <c r="BA50" s="1143"/>
      <c r="BB50" s="1143"/>
      <c r="BC50" s="1143"/>
      <c r="BD50" s="1143"/>
      <c r="BE50" s="1143"/>
      <c r="BF50" s="1143"/>
      <c r="BG50" s="1143"/>
      <c r="BH50" s="1143"/>
      <c r="BI50" s="1143"/>
      <c r="BJ50" s="1143"/>
      <c r="BK50" s="1143"/>
      <c r="BL50" s="1143"/>
      <c r="BM50" s="1143"/>
      <c r="BN50" s="1143"/>
      <c r="BO50" s="1144"/>
      <c r="BP50" s="1145" t="s">
        <v>526</v>
      </c>
      <c r="BQ50" s="1145"/>
      <c r="BR50" s="1145"/>
      <c r="BS50" s="1145"/>
      <c r="BT50" s="1145"/>
      <c r="BU50" s="1145"/>
      <c r="BV50" s="1145"/>
      <c r="BW50" s="1145"/>
      <c r="BX50" s="1145" t="s">
        <v>444</v>
      </c>
      <c r="BY50" s="1145"/>
      <c r="BZ50" s="1145"/>
      <c r="CA50" s="1145"/>
      <c r="CB50" s="1145"/>
      <c r="CC50" s="1145"/>
      <c r="CD50" s="1145"/>
      <c r="CE50" s="1145"/>
      <c r="CF50" s="1145" t="s">
        <v>527</v>
      </c>
      <c r="CG50" s="1145"/>
      <c r="CH50" s="1145"/>
      <c r="CI50" s="1145"/>
      <c r="CJ50" s="1145"/>
      <c r="CK50" s="1145"/>
      <c r="CL50" s="1145"/>
      <c r="CM50" s="1145"/>
      <c r="CN50" s="1145" t="s">
        <v>528</v>
      </c>
      <c r="CO50" s="1145"/>
      <c r="CP50" s="1145"/>
      <c r="CQ50" s="1145"/>
      <c r="CR50" s="1145"/>
      <c r="CS50" s="1145"/>
      <c r="CT50" s="1145"/>
      <c r="CU50" s="1145"/>
      <c r="CV50" s="1145" t="s">
        <v>529</v>
      </c>
      <c r="CW50" s="1145"/>
      <c r="CX50" s="1145"/>
      <c r="CY50" s="1145"/>
      <c r="CZ50" s="1145"/>
      <c r="DA50" s="1145"/>
      <c r="DB50" s="1145"/>
      <c r="DC50" s="1145"/>
    </row>
    <row r="51" spans="1:109" ht="13.7" customHeight="1">
      <c r="B51" s="333"/>
      <c r="G51" s="1151"/>
      <c r="H51" s="1151"/>
      <c r="I51" s="1149"/>
      <c r="J51" s="1149"/>
      <c r="K51" s="1147"/>
      <c r="L51" s="1147"/>
      <c r="M51" s="1147"/>
      <c r="N51" s="1147"/>
      <c r="AM51" s="342"/>
      <c r="AN51" s="1148" t="s">
        <v>552</v>
      </c>
      <c r="AO51" s="1148"/>
      <c r="AP51" s="1148"/>
      <c r="AQ51" s="1148"/>
      <c r="AR51" s="1148"/>
      <c r="AS51" s="1148"/>
      <c r="AT51" s="1148"/>
      <c r="AU51" s="1148"/>
      <c r="AV51" s="1148"/>
      <c r="AW51" s="1148"/>
      <c r="AX51" s="1148"/>
      <c r="AY51" s="1148"/>
      <c r="AZ51" s="1148"/>
      <c r="BA51" s="1148"/>
      <c r="BB51" s="1148" t="s">
        <v>553</v>
      </c>
      <c r="BC51" s="1148"/>
      <c r="BD51" s="1148"/>
      <c r="BE51" s="1148"/>
      <c r="BF51" s="1148"/>
      <c r="BG51" s="1148"/>
      <c r="BH51" s="1148"/>
      <c r="BI51" s="1148"/>
      <c r="BJ51" s="1148"/>
      <c r="BK51" s="1148"/>
      <c r="BL51" s="1148"/>
      <c r="BM51" s="1148"/>
      <c r="BN51" s="1148"/>
      <c r="BO51" s="1148"/>
      <c r="BP51" s="1146"/>
      <c r="BQ51" s="1146"/>
      <c r="BR51" s="1146"/>
      <c r="BS51" s="1146"/>
      <c r="BT51" s="1146"/>
      <c r="BU51" s="1146"/>
      <c r="BV51" s="1146"/>
      <c r="BW51" s="1146"/>
      <c r="BX51" s="1146"/>
      <c r="BY51" s="1146"/>
      <c r="BZ51" s="1146"/>
      <c r="CA51" s="1146"/>
      <c r="CB51" s="1146"/>
      <c r="CC51" s="1146"/>
      <c r="CD51" s="1146"/>
      <c r="CE51" s="1146"/>
      <c r="CF51" s="1146"/>
      <c r="CG51" s="1146"/>
      <c r="CH51" s="1146"/>
      <c r="CI51" s="1146"/>
      <c r="CJ51" s="1146"/>
      <c r="CK51" s="1146"/>
      <c r="CL51" s="1146"/>
      <c r="CM51" s="1146"/>
      <c r="CN51" s="1146"/>
      <c r="CO51" s="1146"/>
      <c r="CP51" s="1146"/>
      <c r="CQ51" s="1146"/>
      <c r="CR51" s="1146"/>
      <c r="CS51" s="1146"/>
      <c r="CT51" s="1146"/>
      <c r="CU51" s="1146"/>
      <c r="CV51" s="1146"/>
      <c r="CW51" s="1146"/>
      <c r="CX51" s="1146"/>
      <c r="CY51" s="1146"/>
      <c r="CZ51" s="1146"/>
      <c r="DA51" s="1146"/>
      <c r="DB51" s="1146"/>
      <c r="DC51" s="1146"/>
    </row>
    <row r="52" spans="1:109" ht="13.5">
      <c r="B52" s="333"/>
      <c r="G52" s="1151"/>
      <c r="H52" s="1151"/>
      <c r="I52" s="1149"/>
      <c r="J52" s="1149"/>
      <c r="K52" s="1147"/>
      <c r="L52" s="1147"/>
      <c r="M52" s="1147"/>
      <c r="N52" s="1147"/>
      <c r="AM52" s="342"/>
      <c r="AN52" s="1148"/>
      <c r="AO52" s="1148"/>
      <c r="AP52" s="1148"/>
      <c r="AQ52" s="1148"/>
      <c r="AR52" s="1148"/>
      <c r="AS52" s="1148"/>
      <c r="AT52" s="1148"/>
      <c r="AU52" s="1148"/>
      <c r="AV52" s="1148"/>
      <c r="AW52" s="1148"/>
      <c r="AX52" s="1148"/>
      <c r="AY52" s="1148"/>
      <c r="AZ52" s="1148"/>
      <c r="BA52" s="1148"/>
      <c r="BB52" s="1148"/>
      <c r="BC52" s="1148"/>
      <c r="BD52" s="1148"/>
      <c r="BE52" s="1148"/>
      <c r="BF52" s="1148"/>
      <c r="BG52" s="1148"/>
      <c r="BH52" s="1148"/>
      <c r="BI52" s="1148"/>
      <c r="BJ52" s="1148"/>
      <c r="BK52" s="1148"/>
      <c r="BL52" s="1148"/>
      <c r="BM52" s="1148"/>
      <c r="BN52" s="1148"/>
      <c r="BO52" s="1148"/>
      <c r="BP52" s="1146"/>
      <c r="BQ52" s="1146"/>
      <c r="BR52" s="1146"/>
      <c r="BS52" s="1146"/>
      <c r="BT52" s="1146"/>
      <c r="BU52" s="1146"/>
      <c r="BV52" s="1146"/>
      <c r="BW52" s="1146"/>
      <c r="BX52" s="1146"/>
      <c r="BY52" s="1146"/>
      <c r="BZ52" s="1146"/>
      <c r="CA52" s="1146"/>
      <c r="CB52" s="1146"/>
      <c r="CC52" s="1146"/>
      <c r="CD52" s="1146"/>
      <c r="CE52" s="1146"/>
      <c r="CF52" s="1146"/>
      <c r="CG52" s="1146"/>
      <c r="CH52" s="1146"/>
      <c r="CI52" s="1146"/>
      <c r="CJ52" s="1146"/>
      <c r="CK52" s="1146"/>
      <c r="CL52" s="1146"/>
      <c r="CM52" s="1146"/>
      <c r="CN52" s="1146"/>
      <c r="CO52" s="1146"/>
      <c r="CP52" s="1146"/>
      <c r="CQ52" s="1146"/>
      <c r="CR52" s="1146"/>
      <c r="CS52" s="1146"/>
      <c r="CT52" s="1146"/>
      <c r="CU52" s="1146"/>
      <c r="CV52" s="1146"/>
      <c r="CW52" s="1146"/>
      <c r="CX52" s="1146"/>
      <c r="CY52" s="1146"/>
      <c r="CZ52" s="1146"/>
      <c r="DA52" s="1146"/>
      <c r="DB52" s="1146"/>
      <c r="DC52" s="1146"/>
    </row>
    <row r="53" spans="1:109" ht="13.5">
      <c r="A53" s="341"/>
      <c r="B53" s="333"/>
      <c r="G53" s="1151"/>
      <c r="H53" s="1151"/>
      <c r="I53" s="1141"/>
      <c r="J53" s="1141"/>
      <c r="K53" s="1147"/>
      <c r="L53" s="1147"/>
      <c r="M53" s="1147"/>
      <c r="N53" s="1147"/>
      <c r="AM53" s="342"/>
      <c r="AN53" s="1148"/>
      <c r="AO53" s="1148"/>
      <c r="AP53" s="1148"/>
      <c r="AQ53" s="1148"/>
      <c r="AR53" s="1148"/>
      <c r="AS53" s="1148"/>
      <c r="AT53" s="1148"/>
      <c r="AU53" s="1148"/>
      <c r="AV53" s="1148"/>
      <c r="AW53" s="1148"/>
      <c r="AX53" s="1148"/>
      <c r="AY53" s="1148"/>
      <c r="AZ53" s="1148"/>
      <c r="BA53" s="1148"/>
      <c r="BB53" s="1148" t="s">
        <v>554</v>
      </c>
      <c r="BC53" s="1148"/>
      <c r="BD53" s="1148"/>
      <c r="BE53" s="1148"/>
      <c r="BF53" s="1148"/>
      <c r="BG53" s="1148"/>
      <c r="BH53" s="1148"/>
      <c r="BI53" s="1148"/>
      <c r="BJ53" s="1148"/>
      <c r="BK53" s="1148"/>
      <c r="BL53" s="1148"/>
      <c r="BM53" s="1148"/>
      <c r="BN53" s="1148"/>
      <c r="BO53" s="1148"/>
      <c r="BP53" s="1146">
        <v>77.099999999999994</v>
      </c>
      <c r="BQ53" s="1146"/>
      <c r="BR53" s="1146"/>
      <c r="BS53" s="1146"/>
      <c r="BT53" s="1146"/>
      <c r="BU53" s="1146"/>
      <c r="BV53" s="1146"/>
      <c r="BW53" s="1146"/>
      <c r="BX53" s="1146">
        <v>77.2</v>
      </c>
      <c r="BY53" s="1146"/>
      <c r="BZ53" s="1146"/>
      <c r="CA53" s="1146"/>
      <c r="CB53" s="1146"/>
      <c r="CC53" s="1146"/>
      <c r="CD53" s="1146"/>
      <c r="CE53" s="1146"/>
      <c r="CF53" s="1146">
        <v>77.900000000000006</v>
      </c>
      <c r="CG53" s="1146"/>
      <c r="CH53" s="1146"/>
      <c r="CI53" s="1146"/>
      <c r="CJ53" s="1146"/>
      <c r="CK53" s="1146"/>
      <c r="CL53" s="1146"/>
      <c r="CM53" s="1146"/>
      <c r="CN53" s="1146">
        <v>77.2</v>
      </c>
      <c r="CO53" s="1146"/>
      <c r="CP53" s="1146"/>
      <c r="CQ53" s="1146"/>
      <c r="CR53" s="1146"/>
      <c r="CS53" s="1146"/>
      <c r="CT53" s="1146"/>
      <c r="CU53" s="1146"/>
      <c r="CV53" s="1146">
        <v>77.400000000000006</v>
      </c>
      <c r="CW53" s="1146"/>
      <c r="CX53" s="1146"/>
      <c r="CY53" s="1146"/>
      <c r="CZ53" s="1146"/>
      <c r="DA53" s="1146"/>
      <c r="DB53" s="1146"/>
      <c r="DC53" s="1146"/>
    </row>
    <row r="54" spans="1:109" ht="13.5">
      <c r="A54" s="341"/>
      <c r="B54" s="333"/>
      <c r="G54" s="1151"/>
      <c r="H54" s="1151"/>
      <c r="I54" s="1141"/>
      <c r="J54" s="1141"/>
      <c r="K54" s="1147"/>
      <c r="L54" s="1147"/>
      <c r="M54" s="1147"/>
      <c r="N54" s="1147"/>
      <c r="AM54" s="342"/>
      <c r="AN54" s="1148"/>
      <c r="AO54" s="1148"/>
      <c r="AP54" s="1148"/>
      <c r="AQ54" s="1148"/>
      <c r="AR54" s="1148"/>
      <c r="AS54" s="1148"/>
      <c r="AT54" s="1148"/>
      <c r="AU54" s="1148"/>
      <c r="AV54" s="1148"/>
      <c r="AW54" s="1148"/>
      <c r="AX54" s="1148"/>
      <c r="AY54" s="1148"/>
      <c r="AZ54" s="1148"/>
      <c r="BA54" s="1148"/>
      <c r="BB54" s="1148"/>
      <c r="BC54" s="1148"/>
      <c r="BD54" s="1148"/>
      <c r="BE54" s="1148"/>
      <c r="BF54" s="1148"/>
      <c r="BG54" s="1148"/>
      <c r="BH54" s="1148"/>
      <c r="BI54" s="1148"/>
      <c r="BJ54" s="1148"/>
      <c r="BK54" s="1148"/>
      <c r="BL54" s="1148"/>
      <c r="BM54" s="1148"/>
      <c r="BN54" s="1148"/>
      <c r="BO54" s="1148"/>
      <c r="BP54" s="1146"/>
      <c r="BQ54" s="1146"/>
      <c r="BR54" s="1146"/>
      <c r="BS54" s="1146"/>
      <c r="BT54" s="1146"/>
      <c r="BU54" s="1146"/>
      <c r="BV54" s="1146"/>
      <c r="BW54" s="1146"/>
      <c r="BX54" s="1146"/>
      <c r="BY54" s="1146"/>
      <c r="BZ54" s="1146"/>
      <c r="CA54" s="1146"/>
      <c r="CB54" s="1146"/>
      <c r="CC54" s="1146"/>
      <c r="CD54" s="1146"/>
      <c r="CE54" s="1146"/>
      <c r="CF54" s="1146"/>
      <c r="CG54" s="1146"/>
      <c r="CH54" s="1146"/>
      <c r="CI54" s="1146"/>
      <c r="CJ54" s="1146"/>
      <c r="CK54" s="1146"/>
      <c r="CL54" s="1146"/>
      <c r="CM54" s="1146"/>
      <c r="CN54" s="1146"/>
      <c r="CO54" s="1146"/>
      <c r="CP54" s="1146"/>
      <c r="CQ54" s="1146"/>
      <c r="CR54" s="1146"/>
      <c r="CS54" s="1146"/>
      <c r="CT54" s="1146"/>
      <c r="CU54" s="1146"/>
      <c r="CV54" s="1146"/>
      <c r="CW54" s="1146"/>
      <c r="CX54" s="1146"/>
      <c r="CY54" s="1146"/>
      <c r="CZ54" s="1146"/>
      <c r="DA54" s="1146"/>
      <c r="DB54" s="1146"/>
      <c r="DC54" s="1146"/>
    </row>
    <row r="55" spans="1:109" ht="13.5">
      <c r="A55" s="341"/>
      <c r="B55" s="333"/>
      <c r="G55" s="1141"/>
      <c r="H55" s="1141"/>
      <c r="I55" s="1141"/>
      <c r="J55" s="1141"/>
      <c r="K55" s="1147"/>
      <c r="L55" s="1147"/>
      <c r="M55" s="1147"/>
      <c r="N55" s="1147"/>
      <c r="AN55" s="1145" t="s">
        <v>555</v>
      </c>
      <c r="AO55" s="1145"/>
      <c r="AP55" s="1145"/>
      <c r="AQ55" s="1145"/>
      <c r="AR55" s="1145"/>
      <c r="AS55" s="1145"/>
      <c r="AT55" s="1145"/>
      <c r="AU55" s="1145"/>
      <c r="AV55" s="1145"/>
      <c r="AW55" s="1145"/>
      <c r="AX55" s="1145"/>
      <c r="AY55" s="1145"/>
      <c r="AZ55" s="1145"/>
      <c r="BA55" s="1145"/>
      <c r="BB55" s="1148" t="s">
        <v>553</v>
      </c>
      <c r="BC55" s="1148"/>
      <c r="BD55" s="1148"/>
      <c r="BE55" s="1148"/>
      <c r="BF55" s="1148"/>
      <c r="BG55" s="1148"/>
      <c r="BH55" s="1148"/>
      <c r="BI55" s="1148"/>
      <c r="BJ55" s="1148"/>
      <c r="BK55" s="1148"/>
      <c r="BL55" s="1148"/>
      <c r="BM55" s="1148"/>
      <c r="BN55" s="1148"/>
      <c r="BO55" s="1148"/>
      <c r="BP55" s="1146">
        <v>54.6</v>
      </c>
      <c r="BQ55" s="1146"/>
      <c r="BR55" s="1146"/>
      <c r="BS55" s="1146"/>
      <c r="BT55" s="1146"/>
      <c r="BU55" s="1146"/>
      <c r="BV55" s="1146"/>
      <c r="BW55" s="1146"/>
      <c r="BX55" s="1146">
        <v>53.2</v>
      </c>
      <c r="BY55" s="1146"/>
      <c r="BZ55" s="1146"/>
      <c r="CA55" s="1146"/>
      <c r="CB55" s="1146"/>
      <c r="CC55" s="1146"/>
      <c r="CD55" s="1146"/>
      <c r="CE55" s="1146"/>
      <c r="CF55" s="1146">
        <v>47.9</v>
      </c>
      <c r="CG55" s="1146"/>
      <c r="CH55" s="1146"/>
      <c r="CI55" s="1146"/>
      <c r="CJ55" s="1146"/>
      <c r="CK55" s="1146"/>
      <c r="CL55" s="1146"/>
      <c r="CM55" s="1146"/>
      <c r="CN55" s="1146">
        <v>49</v>
      </c>
      <c r="CO55" s="1146"/>
      <c r="CP55" s="1146"/>
      <c r="CQ55" s="1146"/>
      <c r="CR55" s="1146"/>
      <c r="CS55" s="1146"/>
      <c r="CT55" s="1146"/>
      <c r="CU55" s="1146"/>
      <c r="CV55" s="1146">
        <v>41.3</v>
      </c>
      <c r="CW55" s="1146"/>
      <c r="CX55" s="1146"/>
      <c r="CY55" s="1146"/>
      <c r="CZ55" s="1146"/>
      <c r="DA55" s="1146"/>
      <c r="DB55" s="1146"/>
      <c r="DC55" s="1146"/>
    </row>
    <row r="56" spans="1:109" ht="13.5">
      <c r="A56" s="341"/>
      <c r="B56" s="333"/>
      <c r="G56" s="1141"/>
      <c r="H56" s="1141"/>
      <c r="I56" s="1141"/>
      <c r="J56" s="1141"/>
      <c r="K56" s="1147"/>
      <c r="L56" s="1147"/>
      <c r="M56" s="1147"/>
      <c r="N56" s="1147"/>
      <c r="AN56" s="1145"/>
      <c r="AO56" s="1145"/>
      <c r="AP56" s="1145"/>
      <c r="AQ56" s="1145"/>
      <c r="AR56" s="1145"/>
      <c r="AS56" s="1145"/>
      <c r="AT56" s="1145"/>
      <c r="AU56" s="1145"/>
      <c r="AV56" s="1145"/>
      <c r="AW56" s="1145"/>
      <c r="AX56" s="1145"/>
      <c r="AY56" s="1145"/>
      <c r="AZ56" s="1145"/>
      <c r="BA56" s="1145"/>
      <c r="BB56" s="1148"/>
      <c r="BC56" s="1148"/>
      <c r="BD56" s="1148"/>
      <c r="BE56" s="1148"/>
      <c r="BF56" s="1148"/>
      <c r="BG56" s="1148"/>
      <c r="BH56" s="1148"/>
      <c r="BI56" s="1148"/>
      <c r="BJ56" s="1148"/>
      <c r="BK56" s="1148"/>
      <c r="BL56" s="1148"/>
      <c r="BM56" s="1148"/>
      <c r="BN56" s="1148"/>
      <c r="BO56" s="1148"/>
      <c r="BP56" s="1146"/>
      <c r="BQ56" s="1146"/>
      <c r="BR56" s="1146"/>
      <c r="BS56" s="1146"/>
      <c r="BT56" s="1146"/>
      <c r="BU56" s="1146"/>
      <c r="BV56" s="1146"/>
      <c r="BW56" s="1146"/>
      <c r="BX56" s="1146"/>
      <c r="BY56" s="1146"/>
      <c r="BZ56" s="1146"/>
      <c r="CA56" s="1146"/>
      <c r="CB56" s="1146"/>
      <c r="CC56" s="1146"/>
      <c r="CD56" s="1146"/>
      <c r="CE56" s="1146"/>
      <c r="CF56" s="1146"/>
      <c r="CG56" s="1146"/>
      <c r="CH56" s="1146"/>
      <c r="CI56" s="1146"/>
      <c r="CJ56" s="1146"/>
      <c r="CK56" s="1146"/>
      <c r="CL56" s="1146"/>
      <c r="CM56" s="1146"/>
      <c r="CN56" s="1146"/>
      <c r="CO56" s="1146"/>
      <c r="CP56" s="1146"/>
      <c r="CQ56" s="1146"/>
      <c r="CR56" s="1146"/>
      <c r="CS56" s="1146"/>
      <c r="CT56" s="1146"/>
      <c r="CU56" s="1146"/>
      <c r="CV56" s="1146"/>
      <c r="CW56" s="1146"/>
      <c r="CX56" s="1146"/>
      <c r="CY56" s="1146"/>
      <c r="CZ56" s="1146"/>
      <c r="DA56" s="1146"/>
      <c r="DB56" s="1146"/>
      <c r="DC56" s="1146"/>
    </row>
    <row r="57" spans="1:109" s="341" customFormat="1" ht="13.5">
      <c r="B57" s="345"/>
      <c r="G57" s="1141"/>
      <c r="H57" s="1141"/>
      <c r="I57" s="1150"/>
      <c r="J57" s="1150"/>
      <c r="K57" s="1147"/>
      <c r="L57" s="1147"/>
      <c r="M57" s="1147"/>
      <c r="N57" s="1147"/>
      <c r="AM57" s="324"/>
      <c r="AN57" s="1145"/>
      <c r="AO57" s="1145"/>
      <c r="AP57" s="1145"/>
      <c r="AQ57" s="1145"/>
      <c r="AR57" s="1145"/>
      <c r="AS57" s="1145"/>
      <c r="AT57" s="1145"/>
      <c r="AU57" s="1145"/>
      <c r="AV57" s="1145"/>
      <c r="AW57" s="1145"/>
      <c r="AX57" s="1145"/>
      <c r="AY57" s="1145"/>
      <c r="AZ57" s="1145"/>
      <c r="BA57" s="1145"/>
      <c r="BB57" s="1148" t="s">
        <v>554</v>
      </c>
      <c r="BC57" s="1148"/>
      <c r="BD57" s="1148"/>
      <c r="BE57" s="1148"/>
      <c r="BF57" s="1148"/>
      <c r="BG57" s="1148"/>
      <c r="BH57" s="1148"/>
      <c r="BI57" s="1148"/>
      <c r="BJ57" s="1148"/>
      <c r="BK57" s="1148"/>
      <c r="BL57" s="1148"/>
      <c r="BM57" s="1148"/>
      <c r="BN57" s="1148"/>
      <c r="BO57" s="1148"/>
      <c r="BP57" s="1146">
        <v>58.3</v>
      </c>
      <c r="BQ57" s="1146"/>
      <c r="BR57" s="1146"/>
      <c r="BS57" s="1146"/>
      <c r="BT57" s="1146"/>
      <c r="BU57" s="1146"/>
      <c r="BV57" s="1146"/>
      <c r="BW57" s="1146"/>
      <c r="BX57" s="1146">
        <v>59.6</v>
      </c>
      <c r="BY57" s="1146"/>
      <c r="BZ57" s="1146"/>
      <c r="CA57" s="1146"/>
      <c r="CB57" s="1146"/>
      <c r="CC57" s="1146"/>
      <c r="CD57" s="1146"/>
      <c r="CE57" s="1146"/>
      <c r="CF57" s="1146">
        <v>60.8</v>
      </c>
      <c r="CG57" s="1146"/>
      <c r="CH57" s="1146"/>
      <c r="CI57" s="1146"/>
      <c r="CJ57" s="1146"/>
      <c r="CK57" s="1146"/>
      <c r="CL57" s="1146"/>
      <c r="CM57" s="1146"/>
      <c r="CN57" s="1146">
        <v>61</v>
      </c>
      <c r="CO57" s="1146"/>
      <c r="CP57" s="1146"/>
      <c r="CQ57" s="1146"/>
      <c r="CR57" s="1146"/>
      <c r="CS57" s="1146"/>
      <c r="CT57" s="1146"/>
      <c r="CU57" s="1146"/>
      <c r="CV57" s="1146">
        <v>63</v>
      </c>
      <c r="CW57" s="1146"/>
      <c r="CX57" s="1146"/>
      <c r="CY57" s="1146"/>
      <c r="CZ57" s="1146"/>
      <c r="DA57" s="1146"/>
      <c r="DB57" s="1146"/>
      <c r="DC57" s="1146"/>
      <c r="DD57" s="346"/>
      <c r="DE57" s="345"/>
    </row>
    <row r="58" spans="1:109" s="341" customFormat="1" ht="13.5">
      <c r="A58" s="324"/>
      <c r="B58" s="345"/>
      <c r="G58" s="1141"/>
      <c r="H58" s="1141"/>
      <c r="I58" s="1150"/>
      <c r="J58" s="1150"/>
      <c r="K58" s="1147"/>
      <c r="L58" s="1147"/>
      <c r="M58" s="1147"/>
      <c r="N58" s="1147"/>
      <c r="AM58" s="324"/>
      <c r="AN58" s="1145"/>
      <c r="AO58" s="1145"/>
      <c r="AP58" s="1145"/>
      <c r="AQ58" s="1145"/>
      <c r="AR58" s="1145"/>
      <c r="AS58" s="1145"/>
      <c r="AT58" s="1145"/>
      <c r="AU58" s="1145"/>
      <c r="AV58" s="1145"/>
      <c r="AW58" s="1145"/>
      <c r="AX58" s="1145"/>
      <c r="AY58" s="1145"/>
      <c r="AZ58" s="1145"/>
      <c r="BA58" s="1145"/>
      <c r="BB58" s="1148"/>
      <c r="BC58" s="1148"/>
      <c r="BD58" s="1148"/>
      <c r="BE58" s="1148"/>
      <c r="BF58" s="1148"/>
      <c r="BG58" s="1148"/>
      <c r="BH58" s="1148"/>
      <c r="BI58" s="1148"/>
      <c r="BJ58" s="1148"/>
      <c r="BK58" s="1148"/>
      <c r="BL58" s="1148"/>
      <c r="BM58" s="1148"/>
      <c r="BN58" s="1148"/>
      <c r="BO58" s="1148"/>
      <c r="BP58" s="1146"/>
      <c r="BQ58" s="1146"/>
      <c r="BR58" s="1146"/>
      <c r="BS58" s="1146"/>
      <c r="BT58" s="1146"/>
      <c r="BU58" s="1146"/>
      <c r="BV58" s="1146"/>
      <c r="BW58" s="1146"/>
      <c r="BX58" s="1146"/>
      <c r="BY58" s="1146"/>
      <c r="BZ58" s="1146"/>
      <c r="CA58" s="1146"/>
      <c r="CB58" s="1146"/>
      <c r="CC58" s="1146"/>
      <c r="CD58" s="1146"/>
      <c r="CE58" s="1146"/>
      <c r="CF58" s="1146"/>
      <c r="CG58" s="1146"/>
      <c r="CH58" s="1146"/>
      <c r="CI58" s="1146"/>
      <c r="CJ58" s="1146"/>
      <c r="CK58" s="1146"/>
      <c r="CL58" s="1146"/>
      <c r="CM58" s="1146"/>
      <c r="CN58" s="1146"/>
      <c r="CO58" s="1146"/>
      <c r="CP58" s="1146"/>
      <c r="CQ58" s="1146"/>
      <c r="CR58" s="1146"/>
      <c r="CS58" s="1146"/>
      <c r="CT58" s="1146"/>
      <c r="CU58" s="1146"/>
      <c r="CV58" s="1146"/>
      <c r="CW58" s="1146"/>
      <c r="CX58" s="1146"/>
      <c r="CY58" s="1146"/>
      <c r="CZ58" s="1146"/>
      <c r="DA58" s="1146"/>
      <c r="DB58" s="1146"/>
      <c r="DC58" s="1146"/>
      <c r="DD58" s="346"/>
      <c r="DE58" s="345"/>
    </row>
    <row r="59" spans="1:109" s="341" customFormat="1" ht="13.5">
      <c r="A59" s="324"/>
      <c r="B59" s="345"/>
      <c r="K59" s="347"/>
      <c r="L59" s="347"/>
      <c r="M59" s="347"/>
      <c r="N59" s="347"/>
      <c r="AQ59" s="347"/>
      <c r="AR59" s="347"/>
      <c r="AS59" s="347"/>
      <c r="AT59" s="347"/>
      <c r="BC59" s="347"/>
      <c r="BD59" s="347"/>
      <c r="BE59" s="347"/>
      <c r="BF59" s="347"/>
      <c r="BO59" s="347"/>
      <c r="BP59" s="347"/>
      <c r="BQ59" s="347"/>
      <c r="BR59" s="347"/>
      <c r="CA59" s="347"/>
      <c r="CB59" s="347"/>
      <c r="CC59" s="347"/>
      <c r="CD59" s="347"/>
      <c r="CM59" s="347"/>
      <c r="CN59" s="347"/>
      <c r="CO59" s="347"/>
      <c r="CP59" s="347"/>
      <c r="CY59" s="347"/>
      <c r="CZ59" s="347"/>
      <c r="DA59" s="347"/>
      <c r="DB59" s="347"/>
      <c r="DC59" s="347"/>
      <c r="DD59" s="346"/>
      <c r="DE59" s="345"/>
    </row>
    <row r="60" spans="1:109" s="341" customFormat="1" ht="13.5">
      <c r="A60" s="324"/>
      <c r="B60" s="345"/>
      <c r="K60" s="347"/>
      <c r="L60" s="347"/>
      <c r="M60" s="347"/>
      <c r="N60" s="347"/>
      <c r="AQ60" s="347"/>
      <c r="AR60" s="347"/>
      <c r="AS60" s="347"/>
      <c r="AT60" s="347"/>
      <c r="BC60" s="347"/>
      <c r="BD60" s="347"/>
      <c r="BE60" s="347"/>
      <c r="BF60" s="347"/>
      <c r="BO60" s="347"/>
      <c r="BP60" s="347"/>
      <c r="BQ60" s="347"/>
      <c r="BR60" s="347"/>
      <c r="CA60" s="347"/>
      <c r="CB60" s="347"/>
      <c r="CC60" s="347"/>
      <c r="CD60" s="347"/>
      <c r="CM60" s="347"/>
      <c r="CN60" s="347"/>
      <c r="CO60" s="347"/>
      <c r="CP60" s="347"/>
      <c r="CY60" s="347"/>
      <c r="CZ60" s="347"/>
      <c r="DA60" s="347"/>
      <c r="DB60" s="347"/>
      <c r="DC60" s="347"/>
      <c r="DD60" s="346"/>
      <c r="DE60" s="345"/>
    </row>
    <row r="61" spans="1:109" s="341" customFormat="1" ht="13.5">
      <c r="A61" s="324"/>
      <c r="B61" s="348"/>
      <c r="C61" s="349"/>
      <c r="D61" s="349"/>
      <c r="E61" s="349"/>
      <c r="F61" s="349"/>
      <c r="G61" s="349"/>
      <c r="H61" s="349"/>
      <c r="I61" s="349"/>
      <c r="J61" s="349"/>
      <c r="K61" s="349"/>
      <c r="L61" s="349"/>
      <c r="M61" s="350"/>
      <c r="N61" s="350"/>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50"/>
      <c r="AT61" s="350"/>
      <c r="AU61" s="349"/>
      <c r="AV61" s="349"/>
      <c r="AW61" s="349"/>
      <c r="AX61" s="349"/>
      <c r="AY61" s="349"/>
      <c r="AZ61" s="349"/>
      <c r="BA61" s="349"/>
      <c r="BB61" s="349"/>
      <c r="BC61" s="349"/>
      <c r="BD61" s="349"/>
      <c r="BE61" s="350"/>
      <c r="BF61" s="350"/>
      <c r="BG61" s="349"/>
      <c r="BH61" s="349"/>
      <c r="BI61" s="349"/>
      <c r="BJ61" s="349"/>
      <c r="BK61" s="349"/>
      <c r="BL61" s="349"/>
      <c r="BM61" s="349"/>
      <c r="BN61" s="349"/>
      <c r="BO61" s="349"/>
      <c r="BP61" s="349"/>
      <c r="BQ61" s="350"/>
      <c r="BR61" s="350"/>
      <c r="BS61" s="349"/>
      <c r="BT61" s="349"/>
      <c r="BU61" s="349"/>
      <c r="BV61" s="349"/>
      <c r="BW61" s="349"/>
      <c r="BX61" s="349"/>
      <c r="BY61" s="349"/>
      <c r="BZ61" s="349"/>
      <c r="CA61" s="349"/>
      <c r="CB61" s="349"/>
      <c r="CC61" s="350"/>
      <c r="CD61" s="350"/>
      <c r="CE61" s="349"/>
      <c r="CF61" s="349"/>
      <c r="CG61" s="349"/>
      <c r="CH61" s="349"/>
      <c r="CI61" s="349"/>
      <c r="CJ61" s="349"/>
      <c r="CK61" s="349"/>
      <c r="CL61" s="349"/>
      <c r="CM61" s="349"/>
      <c r="CN61" s="349"/>
      <c r="CO61" s="350"/>
      <c r="CP61" s="350"/>
      <c r="CQ61" s="349"/>
      <c r="CR61" s="349"/>
      <c r="CS61" s="349"/>
      <c r="CT61" s="349"/>
      <c r="CU61" s="349"/>
      <c r="CV61" s="349"/>
      <c r="CW61" s="349"/>
      <c r="CX61" s="349"/>
      <c r="CY61" s="349"/>
      <c r="CZ61" s="349"/>
      <c r="DA61" s="350"/>
      <c r="DB61" s="350"/>
      <c r="DC61" s="350"/>
      <c r="DD61" s="351"/>
      <c r="DE61" s="345"/>
    </row>
    <row r="62" spans="1:109" ht="13.5">
      <c r="B62" s="338"/>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c r="BF62" s="338"/>
      <c r="BG62" s="338"/>
      <c r="BH62" s="338"/>
      <c r="BI62" s="338"/>
      <c r="BJ62" s="338"/>
      <c r="BK62" s="338"/>
      <c r="BL62" s="338"/>
      <c r="BM62" s="338"/>
      <c r="BN62" s="338"/>
      <c r="BO62" s="338"/>
      <c r="BP62" s="338"/>
      <c r="BQ62" s="338"/>
      <c r="BR62" s="338"/>
      <c r="BS62" s="338"/>
      <c r="BT62" s="338"/>
      <c r="BU62" s="338"/>
      <c r="BV62" s="338"/>
      <c r="BW62" s="338"/>
      <c r="BX62" s="338"/>
      <c r="BY62" s="338"/>
      <c r="BZ62" s="338"/>
      <c r="CA62" s="338"/>
      <c r="CB62" s="338"/>
      <c r="CC62" s="338"/>
      <c r="CD62" s="338"/>
      <c r="CE62" s="338"/>
      <c r="CF62" s="338"/>
      <c r="CG62" s="338"/>
      <c r="CH62" s="338"/>
      <c r="CI62" s="338"/>
      <c r="CJ62" s="338"/>
      <c r="CK62" s="338"/>
      <c r="CL62" s="338"/>
      <c r="CM62" s="338"/>
      <c r="CN62" s="338"/>
      <c r="CO62" s="338"/>
      <c r="CP62" s="338"/>
      <c r="CQ62" s="338"/>
      <c r="CR62" s="338"/>
      <c r="CS62" s="338"/>
      <c r="CT62" s="338"/>
      <c r="CU62" s="338"/>
      <c r="CV62" s="338"/>
      <c r="CW62" s="338"/>
      <c r="CX62" s="338"/>
      <c r="CY62" s="338"/>
      <c r="CZ62" s="338"/>
      <c r="DA62" s="338"/>
      <c r="DB62" s="338"/>
      <c r="DC62" s="338"/>
      <c r="DD62" s="338"/>
      <c r="DE62" s="324"/>
    </row>
    <row r="63" spans="1:109" ht="17.25">
      <c r="B63" s="352" t="s">
        <v>556</v>
      </c>
    </row>
    <row r="64" spans="1:109" ht="13.5">
      <c r="B64" s="333"/>
      <c r="G64" s="340"/>
      <c r="I64" s="353"/>
      <c r="J64" s="353"/>
      <c r="K64" s="353"/>
      <c r="L64" s="353"/>
      <c r="M64" s="353"/>
      <c r="N64" s="354"/>
      <c r="AM64" s="340"/>
      <c r="AN64" s="340" t="s">
        <v>549</v>
      </c>
      <c r="AP64" s="341"/>
      <c r="AQ64" s="341"/>
      <c r="AR64" s="341"/>
      <c r="AY64" s="340"/>
      <c r="BA64" s="341"/>
      <c r="BB64" s="341"/>
      <c r="BC64" s="341"/>
      <c r="BK64" s="340"/>
      <c r="BM64" s="341"/>
      <c r="BN64" s="341"/>
      <c r="BO64" s="341"/>
      <c r="BW64" s="340"/>
      <c r="BY64" s="341"/>
      <c r="BZ64" s="341"/>
      <c r="CA64" s="341"/>
      <c r="CI64" s="340"/>
      <c r="CK64" s="341"/>
      <c r="CL64" s="341"/>
      <c r="CM64" s="341"/>
      <c r="CU64" s="340"/>
      <c r="CW64" s="341"/>
      <c r="CX64" s="341"/>
      <c r="CY64" s="341"/>
    </row>
    <row r="65" spans="2:107" ht="13.5">
      <c r="B65" s="333"/>
      <c r="AN65" s="1132" t="s">
        <v>557</v>
      </c>
      <c r="AO65" s="1133"/>
      <c r="AP65" s="1133"/>
      <c r="AQ65" s="1133"/>
      <c r="AR65" s="1133"/>
      <c r="AS65" s="1133"/>
      <c r="AT65" s="1133"/>
      <c r="AU65" s="1133"/>
      <c r="AV65" s="1133"/>
      <c r="AW65" s="1133"/>
      <c r="AX65" s="1133"/>
      <c r="AY65" s="1133"/>
      <c r="AZ65" s="1133"/>
      <c r="BA65" s="1133"/>
      <c r="BB65" s="1133"/>
      <c r="BC65" s="1133"/>
      <c r="BD65" s="1133"/>
      <c r="BE65" s="1133"/>
      <c r="BF65" s="1133"/>
      <c r="BG65" s="1133"/>
      <c r="BH65" s="1133"/>
      <c r="BI65" s="1133"/>
      <c r="BJ65" s="1133"/>
      <c r="BK65" s="1133"/>
      <c r="BL65" s="1133"/>
      <c r="BM65" s="1133"/>
      <c r="BN65" s="1133"/>
      <c r="BO65" s="1133"/>
      <c r="BP65" s="1133"/>
      <c r="BQ65" s="1133"/>
      <c r="BR65" s="1133"/>
      <c r="BS65" s="1133"/>
      <c r="BT65" s="1133"/>
      <c r="BU65" s="1133"/>
      <c r="BV65" s="1133"/>
      <c r="BW65" s="1133"/>
      <c r="BX65" s="1133"/>
      <c r="BY65" s="1133"/>
      <c r="BZ65" s="1133"/>
      <c r="CA65" s="1133"/>
      <c r="CB65" s="1133"/>
      <c r="CC65" s="1133"/>
      <c r="CD65" s="1133"/>
      <c r="CE65" s="1133"/>
      <c r="CF65" s="1133"/>
      <c r="CG65" s="1133"/>
      <c r="CH65" s="1133"/>
      <c r="CI65" s="1133"/>
      <c r="CJ65" s="1133"/>
      <c r="CK65" s="1133"/>
      <c r="CL65" s="1133"/>
      <c r="CM65" s="1133"/>
      <c r="CN65" s="1133"/>
      <c r="CO65" s="1133"/>
      <c r="CP65" s="1133"/>
      <c r="CQ65" s="1133"/>
      <c r="CR65" s="1133"/>
      <c r="CS65" s="1133"/>
      <c r="CT65" s="1133"/>
      <c r="CU65" s="1133"/>
      <c r="CV65" s="1133"/>
      <c r="CW65" s="1133"/>
      <c r="CX65" s="1133"/>
      <c r="CY65" s="1133"/>
      <c r="CZ65" s="1133"/>
      <c r="DA65" s="1133"/>
      <c r="DB65" s="1133"/>
      <c r="DC65" s="1134"/>
    </row>
    <row r="66" spans="2:107" ht="13.5">
      <c r="B66" s="333"/>
      <c r="AN66" s="1135"/>
      <c r="AO66" s="1136"/>
      <c r="AP66" s="1136"/>
      <c r="AQ66" s="1136"/>
      <c r="AR66" s="1136"/>
      <c r="AS66" s="1136"/>
      <c r="AT66" s="1136"/>
      <c r="AU66" s="1136"/>
      <c r="AV66" s="1136"/>
      <c r="AW66" s="1136"/>
      <c r="AX66" s="1136"/>
      <c r="AY66" s="1136"/>
      <c r="AZ66" s="1136"/>
      <c r="BA66" s="1136"/>
      <c r="BB66" s="1136"/>
      <c r="BC66" s="1136"/>
      <c r="BD66" s="1136"/>
      <c r="BE66" s="1136"/>
      <c r="BF66" s="1136"/>
      <c r="BG66" s="1136"/>
      <c r="BH66" s="1136"/>
      <c r="BI66" s="1136"/>
      <c r="BJ66" s="1136"/>
      <c r="BK66" s="1136"/>
      <c r="BL66" s="1136"/>
      <c r="BM66" s="1136"/>
      <c r="BN66" s="1136"/>
      <c r="BO66" s="1136"/>
      <c r="BP66" s="1136"/>
      <c r="BQ66" s="1136"/>
      <c r="BR66" s="1136"/>
      <c r="BS66" s="1136"/>
      <c r="BT66" s="1136"/>
      <c r="BU66" s="1136"/>
      <c r="BV66" s="1136"/>
      <c r="BW66" s="1136"/>
      <c r="BX66" s="1136"/>
      <c r="BY66" s="1136"/>
      <c r="BZ66" s="1136"/>
      <c r="CA66" s="1136"/>
      <c r="CB66" s="1136"/>
      <c r="CC66" s="1136"/>
      <c r="CD66" s="1136"/>
      <c r="CE66" s="1136"/>
      <c r="CF66" s="1136"/>
      <c r="CG66" s="1136"/>
      <c r="CH66" s="1136"/>
      <c r="CI66" s="1136"/>
      <c r="CJ66" s="1136"/>
      <c r="CK66" s="1136"/>
      <c r="CL66" s="1136"/>
      <c r="CM66" s="1136"/>
      <c r="CN66" s="1136"/>
      <c r="CO66" s="1136"/>
      <c r="CP66" s="1136"/>
      <c r="CQ66" s="1136"/>
      <c r="CR66" s="1136"/>
      <c r="CS66" s="1136"/>
      <c r="CT66" s="1136"/>
      <c r="CU66" s="1136"/>
      <c r="CV66" s="1136"/>
      <c r="CW66" s="1136"/>
      <c r="CX66" s="1136"/>
      <c r="CY66" s="1136"/>
      <c r="CZ66" s="1136"/>
      <c r="DA66" s="1136"/>
      <c r="DB66" s="1136"/>
      <c r="DC66" s="1137"/>
    </row>
    <row r="67" spans="2:107" ht="13.5">
      <c r="B67" s="333"/>
      <c r="AN67" s="1135"/>
      <c r="AO67" s="1136"/>
      <c r="AP67" s="1136"/>
      <c r="AQ67" s="1136"/>
      <c r="AR67" s="1136"/>
      <c r="AS67" s="1136"/>
      <c r="AT67" s="1136"/>
      <c r="AU67" s="1136"/>
      <c r="AV67" s="1136"/>
      <c r="AW67" s="1136"/>
      <c r="AX67" s="1136"/>
      <c r="AY67" s="1136"/>
      <c r="AZ67" s="1136"/>
      <c r="BA67" s="1136"/>
      <c r="BB67" s="1136"/>
      <c r="BC67" s="1136"/>
      <c r="BD67" s="1136"/>
      <c r="BE67" s="1136"/>
      <c r="BF67" s="1136"/>
      <c r="BG67" s="1136"/>
      <c r="BH67" s="1136"/>
      <c r="BI67" s="1136"/>
      <c r="BJ67" s="1136"/>
      <c r="BK67" s="1136"/>
      <c r="BL67" s="1136"/>
      <c r="BM67" s="1136"/>
      <c r="BN67" s="1136"/>
      <c r="BO67" s="1136"/>
      <c r="BP67" s="1136"/>
      <c r="BQ67" s="1136"/>
      <c r="BR67" s="1136"/>
      <c r="BS67" s="1136"/>
      <c r="BT67" s="1136"/>
      <c r="BU67" s="1136"/>
      <c r="BV67" s="1136"/>
      <c r="BW67" s="1136"/>
      <c r="BX67" s="1136"/>
      <c r="BY67" s="1136"/>
      <c r="BZ67" s="1136"/>
      <c r="CA67" s="1136"/>
      <c r="CB67" s="1136"/>
      <c r="CC67" s="1136"/>
      <c r="CD67" s="1136"/>
      <c r="CE67" s="1136"/>
      <c r="CF67" s="1136"/>
      <c r="CG67" s="1136"/>
      <c r="CH67" s="1136"/>
      <c r="CI67" s="1136"/>
      <c r="CJ67" s="1136"/>
      <c r="CK67" s="1136"/>
      <c r="CL67" s="1136"/>
      <c r="CM67" s="1136"/>
      <c r="CN67" s="1136"/>
      <c r="CO67" s="1136"/>
      <c r="CP67" s="1136"/>
      <c r="CQ67" s="1136"/>
      <c r="CR67" s="1136"/>
      <c r="CS67" s="1136"/>
      <c r="CT67" s="1136"/>
      <c r="CU67" s="1136"/>
      <c r="CV67" s="1136"/>
      <c r="CW67" s="1136"/>
      <c r="CX67" s="1136"/>
      <c r="CY67" s="1136"/>
      <c r="CZ67" s="1136"/>
      <c r="DA67" s="1136"/>
      <c r="DB67" s="1136"/>
      <c r="DC67" s="1137"/>
    </row>
    <row r="68" spans="2:107" ht="13.5">
      <c r="B68" s="333"/>
      <c r="AN68" s="1135"/>
      <c r="AO68" s="1136"/>
      <c r="AP68" s="1136"/>
      <c r="AQ68" s="1136"/>
      <c r="AR68" s="1136"/>
      <c r="AS68" s="1136"/>
      <c r="AT68" s="1136"/>
      <c r="AU68" s="1136"/>
      <c r="AV68" s="1136"/>
      <c r="AW68" s="1136"/>
      <c r="AX68" s="1136"/>
      <c r="AY68" s="1136"/>
      <c r="AZ68" s="1136"/>
      <c r="BA68" s="1136"/>
      <c r="BB68" s="1136"/>
      <c r="BC68" s="1136"/>
      <c r="BD68" s="1136"/>
      <c r="BE68" s="1136"/>
      <c r="BF68" s="1136"/>
      <c r="BG68" s="1136"/>
      <c r="BH68" s="1136"/>
      <c r="BI68" s="1136"/>
      <c r="BJ68" s="1136"/>
      <c r="BK68" s="1136"/>
      <c r="BL68" s="1136"/>
      <c r="BM68" s="1136"/>
      <c r="BN68" s="1136"/>
      <c r="BO68" s="1136"/>
      <c r="BP68" s="1136"/>
      <c r="BQ68" s="1136"/>
      <c r="BR68" s="1136"/>
      <c r="BS68" s="1136"/>
      <c r="BT68" s="1136"/>
      <c r="BU68" s="1136"/>
      <c r="BV68" s="1136"/>
      <c r="BW68" s="1136"/>
      <c r="BX68" s="1136"/>
      <c r="BY68" s="1136"/>
      <c r="BZ68" s="1136"/>
      <c r="CA68" s="1136"/>
      <c r="CB68" s="1136"/>
      <c r="CC68" s="1136"/>
      <c r="CD68" s="1136"/>
      <c r="CE68" s="1136"/>
      <c r="CF68" s="1136"/>
      <c r="CG68" s="1136"/>
      <c r="CH68" s="1136"/>
      <c r="CI68" s="1136"/>
      <c r="CJ68" s="1136"/>
      <c r="CK68" s="1136"/>
      <c r="CL68" s="1136"/>
      <c r="CM68" s="1136"/>
      <c r="CN68" s="1136"/>
      <c r="CO68" s="1136"/>
      <c r="CP68" s="1136"/>
      <c r="CQ68" s="1136"/>
      <c r="CR68" s="1136"/>
      <c r="CS68" s="1136"/>
      <c r="CT68" s="1136"/>
      <c r="CU68" s="1136"/>
      <c r="CV68" s="1136"/>
      <c r="CW68" s="1136"/>
      <c r="CX68" s="1136"/>
      <c r="CY68" s="1136"/>
      <c r="CZ68" s="1136"/>
      <c r="DA68" s="1136"/>
      <c r="DB68" s="1136"/>
      <c r="DC68" s="1137"/>
    </row>
    <row r="69" spans="2:107" ht="13.5">
      <c r="B69" s="333"/>
      <c r="AN69" s="1138"/>
      <c r="AO69" s="1139"/>
      <c r="AP69" s="1139"/>
      <c r="AQ69" s="1139"/>
      <c r="AR69" s="1139"/>
      <c r="AS69" s="1139"/>
      <c r="AT69" s="1139"/>
      <c r="AU69" s="1139"/>
      <c r="AV69" s="1139"/>
      <c r="AW69" s="1139"/>
      <c r="AX69" s="1139"/>
      <c r="AY69" s="1139"/>
      <c r="AZ69" s="1139"/>
      <c r="BA69" s="1139"/>
      <c r="BB69" s="1139"/>
      <c r="BC69" s="1139"/>
      <c r="BD69" s="1139"/>
      <c r="BE69" s="1139"/>
      <c r="BF69" s="1139"/>
      <c r="BG69" s="1139"/>
      <c r="BH69" s="1139"/>
      <c r="BI69" s="1139"/>
      <c r="BJ69" s="1139"/>
      <c r="BK69" s="1139"/>
      <c r="BL69" s="1139"/>
      <c r="BM69" s="1139"/>
      <c r="BN69" s="1139"/>
      <c r="BO69" s="1139"/>
      <c r="BP69" s="1139"/>
      <c r="BQ69" s="1139"/>
      <c r="BR69" s="1139"/>
      <c r="BS69" s="1139"/>
      <c r="BT69" s="1139"/>
      <c r="BU69" s="1139"/>
      <c r="BV69" s="1139"/>
      <c r="BW69" s="1139"/>
      <c r="BX69" s="1139"/>
      <c r="BY69" s="1139"/>
      <c r="BZ69" s="1139"/>
      <c r="CA69" s="1139"/>
      <c r="CB69" s="1139"/>
      <c r="CC69" s="1139"/>
      <c r="CD69" s="1139"/>
      <c r="CE69" s="1139"/>
      <c r="CF69" s="1139"/>
      <c r="CG69" s="1139"/>
      <c r="CH69" s="1139"/>
      <c r="CI69" s="1139"/>
      <c r="CJ69" s="1139"/>
      <c r="CK69" s="1139"/>
      <c r="CL69" s="1139"/>
      <c r="CM69" s="1139"/>
      <c r="CN69" s="1139"/>
      <c r="CO69" s="1139"/>
      <c r="CP69" s="1139"/>
      <c r="CQ69" s="1139"/>
      <c r="CR69" s="1139"/>
      <c r="CS69" s="1139"/>
      <c r="CT69" s="1139"/>
      <c r="CU69" s="1139"/>
      <c r="CV69" s="1139"/>
      <c r="CW69" s="1139"/>
      <c r="CX69" s="1139"/>
      <c r="CY69" s="1139"/>
      <c r="CZ69" s="1139"/>
      <c r="DA69" s="1139"/>
      <c r="DB69" s="1139"/>
      <c r="DC69" s="1140"/>
    </row>
    <row r="70" spans="2:107" ht="13.5">
      <c r="B70" s="333"/>
      <c r="H70" s="355"/>
      <c r="I70" s="355"/>
      <c r="J70" s="356"/>
      <c r="K70" s="356"/>
      <c r="L70" s="357"/>
      <c r="M70" s="356"/>
      <c r="N70" s="357"/>
      <c r="AN70" s="342"/>
      <c r="AO70" s="342"/>
      <c r="AP70" s="342"/>
      <c r="AZ70" s="342"/>
      <c r="BA70" s="342"/>
      <c r="BB70" s="342"/>
      <c r="BL70" s="342"/>
      <c r="BM70" s="342"/>
      <c r="BN70" s="342"/>
      <c r="BX70" s="342"/>
      <c r="BY70" s="342"/>
      <c r="BZ70" s="342"/>
      <c r="CJ70" s="342"/>
      <c r="CK70" s="342"/>
      <c r="CL70" s="342"/>
      <c r="CV70" s="342"/>
      <c r="CW70" s="342"/>
      <c r="CX70" s="342"/>
    </row>
    <row r="71" spans="2:107" ht="13.5">
      <c r="B71" s="333"/>
      <c r="G71" s="358"/>
      <c r="I71" s="359"/>
      <c r="J71" s="356"/>
      <c r="K71" s="356"/>
      <c r="L71" s="357"/>
      <c r="M71" s="356"/>
      <c r="N71" s="357"/>
      <c r="AM71" s="358"/>
      <c r="AN71" s="324" t="s">
        <v>551</v>
      </c>
    </row>
    <row r="72" spans="2:107" ht="13.5">
      <c r="B72" s="333"/>
      <c r="G72" s="1141"/>
      <c r="H72" s="1141"/>
      <c r="I72" s="1141"/>
      <c r="J72" s="1141"/>
      <c r="K72" s="343"/>
      <c r="L72" s="343"/>
      <c r="M72" s="344"/>
      <c r="N72" s="344"/>
      <c r="AN72" s="1142"/>
      <c r="AO72" s="1143"/>
      <c r="AP72" s="1143"/>
      <c r="AQ72" s="1143"/>
      <c r="AR72" s="1143"/>
      <c r="AS72" s="1143"/>
      <c r="AT72" s="1143"/>
      <c r="AU72" s="1143"/>
      <c r="AV72" s="1143"/>
      <c r="AW72" s="1143"/>
      <c r="AX72" s="1143"/>
      <c r="AY72" s="1143"/>
      <c r="AZ72" s="1143"/>
      <c r="BA72" s="1143"/>
      <c r="BB72" s="1143"/>
      <c r="BC72" s="1143"/>
      <c r="BD72" s="1143"/>
      <c r="BE72" s="1143"/>
      <c r="BF72" s="1143"/>
      <c r="BG72" s="1143"/>
      <c r="BH72" s="1143"/>
      <c r="BI72" s="1143"/>
      <c r="BJ72" s="1143"/>
      <c r="BK72" s="1143"/>
      <c r="BL72" s="1143"/>
      <c r="BM72" s="1143"/>
      <c r="BN72" s="1143"/>
      <c r="BO72" s="1144"/>
      <c r="BP72" s="1145" t="s">
        <v>526</v>
      </c>
      <c r="BQ72" s="1145"/>
      <c r="BR72" s="1145"/>
      <c r="BS72" s="1145"/>
      <c r="BT72" s="1145"/>
      <c r="BU72" s="1145"/>
      <c r="BV72" s="1145"/>
      <c r="BW72" s="1145"/>
      <c r="BX72" s="1145" t="s">
        <v>444</v>
      </c>
      <c r="BY72" s="1145"/>
      <c r="BZ72" s="1145"/>
      <c r="CA72" s="1145"/>
      <c r="CB72" s="1145"/>
      <c r="CC72" s="1145"/>
      <c r="CD72" s="1145"/>
      <c r="CE72" s="1145"/>
      <c r="CF72" s="1145" t="s">
        <v>527</v>
      </c>
      <c r="CG72" s="1145"/>
      <c r="CH72" s="1145"/>
      <c r="CI72" s="1145"/>
      <c r="CJ72" s="1145"/>
      <c r="CK72" s="1145"/>
      <c r="CL72" s="1145"/>
      <c r="CM72" s="1145"/>
      <c r="CN72" s="1145" t="s">
        <v>528</v>
      </c>
      <c r="CO72" s="1145"/>
      <c r="CP72" s="1145"/>
      <c r="CQ72" s="1145"/>
      <c r="CR72" s="1145"/>
      <c r="CS72" s="1145"/>
      <c r="CT72" s="1145"/>
      <c r="CU72" s="1145"/>
      <c r="CV72" s="1145" t="s">
        <v>529</v>
      </c>
      <c r="CW72" s="1145"/>
      <c r="CX72" s="1145"/>
      <c r="CY72" s="1145"/>
      <c r="CZ72" s="1145"/>
      <c r="DA72" s="1145"/>
      <c r="DB72" s="1145"/>
      <c r="DC72" s="1145"/>
    </row>
    <row r="73" spans="2:107" ht="13.5">
      <c r="B73" s="333"/>
      <c r="G73" s="1151"/>
      <c r="H73" s="1151"/>
      <c r="I73" s="1151"/>
      <c r="J73" s="1151"/>
      <c r="K73" s="1152"/>
      <c r="L73" s="1152"/>
      <c r="M73" s="1152"/>
      <c r="N73" s="1152"/>
      <c r="AM73" s="342"/>
      <c r="AN73" s="1148" t="s">
        <v>552</v>
      </c>
      <c r="AO73" s="1148"/>
      <c r="AP73" s="1148"/>
      <c r="AQ73" s="1148"/>
      <c r="AR73" s="1148"/>
      <c r="AS73" s="1148"/>
      <c r="AT73" s="1148"/>
      <c r="AU73" s="1148"/>
      <c r="AV73" s="1148"/>
      <c r="AW73" s="1148"/>
      <c r="AX73" s="1148"/>
      <c r="AY73" s="1148"/>
      <c r="AZ73" s="1148"/>
      <c r="BA73" s="1148"/>
      <c r="BB73" s="1148" t="s">
        <v>553</v>
      </c>
      <c r="BC73" s="1148"/>
      <c r="BD73" s="1148"/>
      <c r="BE73" s="1148"/>
      <c r="BF73" s="1148"/>
      <c r="BG73" s="1148"/>
      <c r="BH73" s="1148"/>
      <c r="BI73" s="1148"/>
      <c r="BJ73" s="1148"/>
      <c r="BK73" s="1148"/>
      <c r="BL73" s="1148"/>
      <c r="BM73" s="1148"/>
      <c r="BN73" s="1148"/>
      <c r="BO73" s="1148"/>
      <c r="BP73" s="1146"/>
      <c r="BQ73" s="1146"/>
      <c r="BR73" s="1146"/>
      <c r="BS73" s="1146"/>
      <c r="BT73" s="1146"/>
      <c r="BU73" s="1146"/>
      <c r="BV73" s="1146"/>
      <c r="BW73" s="1146"/>
      <c r="BX73" s="1146"/>
      <c r="BY73" s="1146"/>
      <c r="BZ73" s="1146"/>
      <c r="CA73" s="1146"/>
      <c r="CB73" s="1146"/>
      <c r="CC73" s="1146"/>
      <c r="CD73" s="1146"/>
      <c r="CE73" s="1146"/>
      <c r="CF73" s="1146"/>
      <c r="CG73" s="1146"/>
      <c r="CH73" s="1146"/>
      <c r="CI73" s="1146"/>
      <c r="CJ73" s="1146"/>
      <c r="CK73" s="1146"/>
      <c r="CL73" s="1146"/>
      <c r="CM73" s="1146"/>
      <c r="CN73" s="1146"/>
      <c r="CO73" s="1146"/>
      <c r="CP73" s="1146"/>
      <c r="CQ73" s="1146"/>
      <c r="CR73" s="1146"/>
      <c r="CS73" s="1146"/>
      <c r="CT73" s="1146"/>
      <c r="CU73" s="1146"/>
      <c r="CV73" s="1146"/>
      <c r="CW73" s="1146"/>
      <c r="CX73" s="1146"/>
      <c r="CY73" s="1146"/>
      <c r="CZ73" s="1146"/>
      <c r="DA73" s="1146"/>
      <c r="DB73" s="1146"/>
      <c r="DC73" s="1146"/>
    </row>
    <row r="74" spans="2:107" ht="13.5">
      <c r="B74" s="333"/>
      <c r="G74" s="1151"/>
      <c r="H74" s="1151"/>
      <c r="I74" s="1151"/>
      <c r="J74" s="1151"/>
      <c r="K74" s="1152"/>
      <c r="L74" s="1152"/>
      <c r="M74" s="1152"/>
      <c r="N74" s="1152"/>
      <c r="AM74" s="342"/>
      <c r="AN74" s="1148"/>
      <c r="AO74" s="1148"/>
      <c r="AP74" s="1148"/>
      <c r="AQ74" s="1148"/>
      <c r="AR74" s="1148"/>
      <c r="AS74" s="1148"/>
      <c r="AT74" s="1148"/>
      <c r="AU74" s="1148"/>
      <c r="AV74" s="1148"/>
      <c r="AW74" s="1148"/>
      <c r="AX74" s="1148"/>
      <c r="AY74" s="1148"/>
      <c r="AZ74" s="1148"/>
      <c r="BA74" s="1148"/>
      <c r="BB74" s="1148"/>
      <c r="BC74" s="1148"/>
      <c r="BD74" s="1148"/>
      <c r="BE74" s="1148"/>
      <c r="BF74" s="1148"/>
      <c r="BG74" s="1148"/>
      <c r="BH74" s="1148"/>
      <c r="BI74" s="1148"/>
      <c r="BJ74" s="1148"/>
      <c r="BK74" s="1148"/>
      <c r="BL74" s="1148"/>
      <c r="BM74" s="1148"/>
      <c r="BN74" s="1148"/>
      <c r="BO74" s="1148"/>
      <c r="BP74" s="1146"/>
      <c r="BQ74" s="1146"/>
      <c r="BR74" s="1146"/>
      <c r="BS74" s="1146"/>
      <c r="BT74" s="1146"/>
      <c r="BU74" s="1146"/>
      <c r="BV74" s="1146"/>
      <c r="BW74" s="1146"/>
      <c r="BX74" s="1146"/>
      <c r="BY74" s="1146"/>
      <c r="BZ74" s="1146"/>
      <c r="CA74" s="1146"/>
      <c r="CB74" s="1146"/>
      <c r="CC74" s="1146"/>
      <c r="CD74" s="1146"/>
      <c r="CE74" s="1146"/>
      <c r="CF74" s="1146"/>
      <c r="CG74" s="1146"/>
      <c r="CH74" s="1146"/>
      <c r="CI74" s="1146"/>
      <c r="CJ74" s="1146"/>
      <c r="CK74" s="1146"/>
      <c r="CL74" s="1146"/>
      <c r="CM74" s="1146"/>
      <c r="CN74" s="1146"/>
      <c r="CO74" s="1146"/>
      <c r="CP74" s="1146"/>
      <c r="CQ74" s="1146"/>
      <c r="CR74" s="1146"/>
      <c r="CS74" s="1146"/>
      <c r="CT74" s="1146"/>
      <c r="CU74" s="1146"/>
      <c r="CV74" s="1146"/>
      <c r="CW74" s="1146"/>
      <c r="CX74" s="1146"/>
      <c r="CY74" s="1146"/>
      <c r="CZ74" s="1146"/>
      <c r="DA74" s="1146"/>
      <c r="DB74" s="1146"/>
      <c r="DC74" s="1146"/>
    </row>
    <row r="75" spans="2:107" ht="13.5">
      <c r="B75" s="333"/>
      <c r="G75" s="1151"/>
      <c r="H75" s="1151"/>
      <c r="I75" s="1141"/>
      <c r="J75" s="1141"/>
      <c r="K75" s="1147"/>
      <c r="L75" s="1147"/>
      <c r="M75" s="1147"/>
      <c r="N75" s="1147"/>
      <c r="AM75" s="342"/>
      <c r="AN75" s="1148"/>
      <c r="AO75" s="1148"/>
      <c r="AP75" s="1148"/>
      <c r="AQ75" s="1148"/>
      <c r="AR75" s="1148"/>
      <c r="AS75" s="1148"/>
      <c r="AT75" s="1148"/>
      <c r="AU75" s="1148"/>
      <c r="AV75" s="1148"/>
      <c r="AW75" s="1148"/>
      <c r="AX75" s="1148"/>
      <c r="AY75" s="1148"/>
      <c r="AZ75" s="1148"/>
      <c r="BA75" s="1148"/>
      <c r="BB75" s="1148" t="s">
        <v>558</v>
      </c>
      <c r="BC75" s="1148"/>
      <c r="BD75" s="1148"/>
      <c r="BE75" s="1148"/>
      <c r="BF75" s="1148"/>
      <c r="BG75" s="1148"/>
      <c r="BH75" s="1148"/>
      <c r="BI75" s="1148"/>
      <c r="BJ75" s="1148"/>
      <c r="BK75" s="1148"/>
      <c r="BL75" s="1148"/>
      <c r="BM75" s="1148"/>
      <c r="BN75" s="1148"/>
      <c r="BO75" s="1148"/>
      <c r="BP75" s="1146">
        <v>9.1</v>
      </c>
      <c r="BQ75" s="1146"/>
      <c r="BR75" s="1146"/>
      <c r="BS75" s="1146"/>
      <c r="BT75" s="1146"/>
      <c r="BU75" s="1146"/>
      <c r="BV75" s="1146"/>
      <c r="BW75" s="1146"/>
      <c r="BX75" s="1146">
        <v>9.6</v>
      </c>
      <c r="BY75" s="1146"/>
      <c r="BZ75" s="1146"/>
      <c r="CA75" s="1146"/>
      <c r="CB75" s="1146"/>
      <c r="CC75" s="1146"/>
      <c r="CD75" s="1146"/>
      <c r="CE75" s="1146"/>
      <c r="CF75" s="1146">
        <v>10.7</v>
      </c>
      <c r="CG75" s="1146"/>
      <c r="CH75" s="1146"/>
      <c r="CI75" s="1146"/>
      <c r="CJ75" s="1146"/>
      <c r="CK75" s="1146"/>
      <c r="CL75" s="1146"/>
      <c r="CM75" s="1146"/>
      <c r="CN75" s="1146">
        <v>10.6</v>
      </c>
      <c r="CO75" s="1146"/>
      <c r="CP75" s="1146"/>
      <c r="CQ75" s="1146"/>
      <c r="CR75" s="1146"/>
      <c r="CS75" s="1146"/>
      <c r="CT75" s="1146"/>
      <c r="CU75" s="1146"/>
      <c r="CV75" s="1146">
        <v>9.1</v>
      </c>
      <c r="CW75" s="1146"/>
      <c r="CX75" s="1146"/>
      <c r="CY75" s="1146"/>
      <c r="CZ75" s="1146"/>
      <c r="DA75" s="1146"/>
      <c r="DB75" s="1146"/>
      <c r="DC75" s="1146"/>
    </row>
    <row r="76" spans="2:107" ht="13.5">
      <c r="B76" s="333"/>
      <c r="G76" s="1151"/>
      <c r="H76" s="1151"/>
      <c r="I76" s="1141"/>
      <c r="J76" s="1141"/>
      <c r="K76" s="1147"/>
      <c r="L76" s="1147"/>
      <c r="M76" s="1147"/>
      <c r="N76" s="1147"/>
      <c r="AM76" s="342"/>
      <c r="AN76" s="1148"/>
      <c r="AO76" s="1148"/>
      <c r="AP76" s="1148"/>
      <c r="AQ76" s="1148"/>
      <c r="AR76" s="1148"/>
      <c r="AS76" s="1148"/>
      <c r="AT76" s="1148"/>
      <c r="AU76" s="1148"/>
      <c r="AV76" s="1148"/>
      <c r="AW76" s="1148"/>
      <c r="AX76" s="1148"/>
      <c r="AY76" s="1148"/>
      <c r="AZ76" s="1148"/>
      <c r="BA76" s="1148"/>
      <c r="BB76" s="1148"/>
      <c r="BC76" s="1148"/>
      <c r="BD76" s="1148"/>
      <c r="BE76" s="1148"/>
      <c r="BF76" s="1148"/>
      <c r="BG76" s="1148"/>
      <c r="BH76" s="1148"/>
      <c r="BI76" s="1148"/>
      <c r="BJ76" s="1148"/>
      <c r="BK76" s="1148"/>
      <c r="BL76" s="1148"/>
      <c r="BM76" s="1148"/>
      <c r="BN76" s="1148"/>
      <c r="BO76" s="1148"/>
      <c r="BP76" s="1146"/>
      <c r="BQ76" s="1146"/>
      <c r="BR76" s="1146"/>
      <c r="BS76" s="1146"/>
      <c r="BT76" s="1146"/>
      <c r="BU76" s="1146"/>
      <c r="BV76" s="1146"/>
      <c r="BW76" s="1146"/>
      <c r="BX76" s="1146"/>
      <c r="BY76" s="1146"/>
      <c r="BZ76" s="1146"/>
      <c r="CA76" s="1146"/>
      <c r="CB76" s="1146"/>
      <c r="CC76" s="1146"/>
      <c r="CD76" s="1146"/>
      <c r="CE76" s="1146"/>
      <c r="CF76" s="1146"/>
      <c r="CG76" s="1146"/>
      <c r="CH76" s="1146"/>
      <c r="CI76" s="1146"/>
      <c r="CJ76" s="1146"/>
      <c r="CK76" s="1146"/>
      <c r="CL76" s="1146"/>
      <c r="CM76" s="1146"/>
      <c r="CN76" s="1146"/>
      <c r="CO76" s="1146"/>
      <c r="CP76" s="1146"/>
      <c r="CQ76" s="1146"/>
      <c r="CR76" s="1146"/>
      <c r="CS76" s="1146"/>
      <c r="CT76" s="1146"/>
      <c r="CU76" s="1146"/>
      <c r="CV76" s="1146"/>
      <c r="CW76" s="1146"/>
      <c r="CX76" s="1146"/>
      <c r="CY76" s="1146"/>
      <c r="CZ76" s="1146"/>
      <c r="DA76" s="1146"/>
      <c r="DB76" s="1146"/>
      <c r="DC76" s="1146"/>
    </row>
    <row r="77" spans="2:107" ht="13.5">
      <c r="B77" s="333"/>
      <c r="G77" s="1141"/>
      <c r="H77" s="1141"/>
      <c r="I77" s="1141"/>
      <c r="J77" s="1141"/>
      <c r="K77" s="1152"/>
      <c r="L77" s="1152"/>
      <c r="M77" s="1152"/>
      <c r="N77" s="1152"/>
      <c r="AN77" s="1145" t="s">
        <v>555</v>
      </c>
      <c r="AO77" s="1145"/>
      <c r="AP77" s="1145"/>
      <c r="AQ77" s="1145"/>
      <c r="AR77" s="1145"/>
      <c r="AS77" s="1145"/>
      <c r="AT77" s="1145"/>
      <c r="AU77" s="1145"/>
      <c r="AV77" s="1145"/>
      <c r="AW77" s="1145"/>
      <c r="AX77" s="1145"/>
      <c r="AY77" s="1145"/>
      <c r="AZ77" s="1145"/>
      <c r="BA77" s="1145"/>
      <c r="BB77" s="1148" t="s">
        <v>553</v>
      </c>
      <c r="BC77" s="1148"/>
      <c r="BD77" s="1148"/>
      <c r="BE77" s="1148"/>
      <c r="BF77" s="1148"/>
      <c r="BG77" s="1148"/>
      <c r="BH77" s="1148"/>
      <c r="BI77" s="1148"/>
      <c r="BJ77" s="1148"/>
      <c r="BK77" s="1148"/>
      <c r="BL77" s="1148"/>
      <c r="BM77" s="1148"/>
      <c r="BN77" s="1148"/>
      <c r="BO77" s="1148"/>
      <c r="BP77" s="1146">
        <v>54.6</v>
      </c>
      <c r="BQ77" s="1146"/>
      <c r="BR77" s="1146"/>
      <c r="BS77" s="1146"/>
      <c r="BT77" s="1146"/>
      <c r="BU77" s="1146"/>
      <c r="BV77" s="1146"/>
      <c r="BW77" s="1146"/>
      <c r="BX77" s="1146">
        <v>53.2</v>
      </c>
      <c r="BY77" s="1146"/>
      <c r="BZ77" s="1146"/>
      <c r="CA77" s="1146"/>
      <c r="CB77" s="1146"/>
      <c r="CC77" s="1146"/>
      <c r="CD77" s="1146"/>
      <c r="CE77" s="1146"/>
      <c r="CF77" s="1146">
        <v>47.9</v>
      </c>
      <c r="CG77" s="1146"/>
      <c r="CH77" s="1146"/>
      <c r="CI77" s="1146"/>
      <c r="CJ77" s="1146"/>
      <c r="CK77" s="1146"/>
      <c r="CL77" s="1146"/>
      <c r="CM77" s="1146"/>
      <c r="CN77" s="1146">
        <v>49</v>
      </c>
      <c r="CO77" s="1146"/>
      <c r="CP77" s="1146"/>
      <c r="CQ77" s="1146"/>
      <c r="CR77" s="1146"/>
      <c r="CS77" s="1146"/>
      <c r="CT77" s="1146"/>
      <c r="CU77" s="1146"/>
      <c r="CV77" s="1146">
        <v>41.3</v>
      </c>
      <c r="CW77" s="1146"/>
      <c r="CX77" s="1146"/>
      <c r="CY77" s="1146"/>
      <c r="CZ77" s="1146"/>
      <c r="DA77" s="1146"/>
      <c r="DB77" s="1146"/>
      <c r="DC77" s="1146"/>
    </row>
    <row r="78" spans="2:107" ht="13.5">
      <c r="B78" s="333"/>
      <c r="G78" s="1141"/>
      <c r="H78" s="1141"/>
      <c r="I78" s="1141"/>
      <c r="J78" s="1141"/>
      <c r="K78" s="1152"/>
      <c r="L78" s="1152"/>
      <c r="M78" s="1152"/>
      <c r="N78" s="1152"/>
      <c r="AN78" s="1145"/>
      <c r="AO78" s="1145"/>
      <c r="AP78" s="1145"/>
      <c r="AQ78" s="1145"/>
      <c r="AR78" s="1145"/>
      <c r="AS78" s="1145"/>
      <c r="AT78" s="1145"/>
      <c r="AU78" s="1145"/>
      <c r="AV78" s="1145"/>
      <c r="AW78" s="1145"/>
      <c r="AX78" s="1145"/>
      <c r="AY78" s="1145"/>
      <c r="AZ78" s="1145"/>
      <c r="BA78" s="1145"/>
      <c r="BB78" s="1148"/>
      <c r="BC78" s="1148"/>
      <c r="BD78" s="1148"/>
      <c r="BE78" s="1148"/>
      <c r="BF78" s="1148"/>
      <c r="BG78" s="1148"/>
      <c r="BH78" s="1148"/>
      <c r="BI78" s="1148"/>
      <c r="BJ78" s="1148"/>
      <c r="BK78" s="1148"/>
      <c r="BL78" s="1148"/>
      <c r="BM78" s="1148"/>
      <c r="BN78" s="1148"/>
      <c r="BO78" s="1148"/>
      <c r="BP78" s="1146"/>
      <c r="BQ78" s="1146"/>
      <c r="BR78" s="1146"/>
      <c r="BS78" s="1146"/>
      <c r="BT78" s="1146"/>
      <c r="BU78" s="1146"/>
      <c r="BV78" s="1146"/>
      <c r="BW78" s="1146"/>
      <c r="BX78" s="1146"/>
      <c r="BY78" s="1146"/>
      <c r="BZ78" s="1146"/>
      <c r="CA78" s="1146"/>
      <c r="CB78" s="1146"/>
      <c r="CC78" s="1146"/>
      <c r="CD78" s="1146"/>
      <c r="CE78" s="1146"/>
      <c r="CF78" s="1146"/>
      <c r="CG78" s="1146"/>
      <c r="CH78" s="1146"/>
      <c r="CI78" s="1146"/>
      <c r="CJ78" s="1146"/>
      <c r="CK78" s="1146"/>
      <c r="CL78" s="1146"/>
      <c r="CM78" s="1146"/>
      <c r="CN78" s="1146"/>
      <c r="CO78" s="1146"/>
      <c r="CP78" s="1146"/>
      <c r="CQ78" s="1146"/>
      <c r="CR78" s="1146"/>
      <c r="CS78" s="1146"/>
      <c r="CT78" s="1146"/>
      <c r="CU78" s="1146"/>
      <c r="CV78" s="1146"/>
      <c r="CW78" s="1146"/>
      <c r="CX78" s="1146"/>
      <c r="CY78" s="1146"/>
      <c r="CZ78" s="1146"/>
      <c r="DA78" s="1146"/>
      <c r="DB78" s="1146"/>
      <c r="DC78" s="1146"/>
    </row>
    <row r="79" spans="2:107" ht="13.5">
      <c r="B79" s="333"/>
      <c r="G79" s="1141"/>
      <c r="H79" s="1141"/>
      <c r="I79" s="1150"/>
      <c r="J79" s="1150"/>
      <c r="K79" s="1153"/>
      <c r="L79" s="1153"/>
      <c r="M79" s="1153"/>
      <c r="N79" s="1153"/>
      <c r="AN79" s="1145"/>
      <c r="AO79" s="1145"/>
      <c r="AP79" s="1145"/>
      <c r="AQ79" s="1145"/>
      <c r="AR79" s="1145"/>
      <c r="AS79" s="1145"/>
      <c r="AT79" s="1145"/>
      <c r="AU79" s="1145"/>
      <c r="AV79" s="1145"/>
      <c r="AW79" s="1145"/>
      <c r="AX79" s="1145"/>
      <c r="AY79" s="1145"/>
      <c r="AZ79" s="1145"/>
      <c r="BA79" s="1145"/>
      <c r="BB79" s="1148" t="s">
        <v>558</v>
      </c>
      <c r="BC79" s="1148"/>
      <c r="BD79" s="1148"/>
      <c r="BE79" s="1148"/>
      <c r="BF79" s="1148"/>
      <c r="BG79" s="1148"/>
      <c r="BH79" s="1148"/>
      <c r="BI79" s="1148"/>
      <c r="BJ79" s="1148"/>
      <c r="BK79" s="1148"/>
      <c r="BL79" s="1148"/>
      <c r="BM79" s="1148"/>
      <c r="BN79" s="1148"/>
      <c r="BO79" s="1148"/>
      <c r="BP79" s="1146">
        <v>10</v>
      </c>
      <c r="BQ79" s="1146"/>
      <c r="BR79" s="1146"/>
      <c r="BS79" s="1146"/>
      <c r="BT79" s="1146"/>
      <c r="BU79" s="1146"/>
      <c r="BV79" s="1146"/>
      <c r="BW79" s="1146"/>
      <c r="BX79" s="1146">
        <v>9.8000000000000007</v>
      </c>
      <c r="BY79" s="1146"/>
      <c r="BZ79" s="1146"/>
      <c r="CA79" s="1146"/>
      <c r="CB79" s="1146"/>
      <c r="CC79" s="1146"/>
      <c r="CD79" s="1146"/>
      <c r="CE79" s="1146"/>
      <c r="CF79" s="1146">
        <v>9.6</v>
      </c>
      <c r="CG79" s="1146"/>
      <c r="CH79" s="1146"/>
      <c r="CI79" s="1146"/>
      <c r="CJ79" s="1146"/>
      <c r="CK79" s="1146"/>
      <c r="CL79" s="1146"/>
      <c r="CM79" s="1146"/>
      <c r="CN79" s="1146">
        <v>9.5</v>
      </c>
      <c r="CO79" s="1146"/>
      <c r="CP79" s="1146"/>
      <c r="CQ79" s="1146"/>
      <c r="CR79" s="1146"/>
      <c r="CS79" s="1146"/>
      <c r="CT79" s="1146"/>
      <c r="CU79" s="1146"/>
      <c r="CV79" s="1146">
        <v>9.1999999999999993</v>
      </c>
      <c r="CW79" s="1146"/>
      <c r="CX79" s="1146"/>
      <c r="CY79" s="1146"/>
      <c r="CZ79" s="1146"/>
      <c r="DA79" s="1146"/>
      <c r="DB79" s="1146"/>
      <c r="DC79" s="1146"/>
    </row>
    <row r="80" spans="2:107" ht="13.5">
      <c r="B80" s="333"/>
      <c r="G80" s="1141"/>
      <c r="H80" s="1141"/>
      <c r="I80" s="1150"/>
      <c r="J80" s="1150"/>
      <c r="K80" s="1153"/>
      <c r="L80" s="1153"/>
      <c r="M80" s="1153"/>
      <c r="N80" s="1153"/>
      <c r="AN80" s="1145"/>
      <c r="AO80" s="1145"/>
      <c r="AP80" s="1145"/>
      <c r="AQ80" s="1145"/>
      <c r="AR80" s="1145"/>
      <c r="AS80" s="1145"/>
      <c r="AT80" s="1145"/>
      <c r="AU80" s="1145"/>
      <c r="AV80" s="1145"/>
      <c r="AW80" s="1145"/>
      <c r="AX80" s="1145"/>
      <c r="AY80" s="1145"/>
      <c r="AZ80" s="1145"/>
      <c r="BA80" s="1145"/>
      <c r="BB80" s="1148"/>
      <c r="BC80" s="1148"/>
      <c r="BD80" s="1148"/>
      <c r="BE80" s="1148"/>
      <c r="BF80" s="1148"/>
      <c r="BG80" s="1148"/>
      <c r="BH80" s="1148"/>
      <c r="BI80" s="1148"/>
      <c r="BJ80" s="1148"/>
      <c r="BK80" s="1148"/>
      <c r="BL80" s="1148"/>
      <c r="BM80" s="1148"/>
      <c r="BN80" s="1148"/>
      <c r="BO80" s="1148"/>
      <c r="BP80" s="1146"/>
      <c r="BQ80" s="1146"/>
      <c r="BR80" s="1146"/>
      <c r="BS80" s="1146"/>
      <c r="BT80" s="1146"/>
      <c r="BU80" s="1146"/>
      <c r="BV80" s="1146"/>
      <c r="BW80" s="1146"/>
      <c r="BX80" s="1146"/>
      <c r="BY80" s="1146"/>
      <c r="BZ80" s="1146"/>
      <c r="CA80" s="1146"/>
      <c r="CB80" s="1146"/>
      <c r="CC80" s="1146"/>
      <c r="CD80" s="1146"/>
      <c r="CE80" s="1146"/>
      <c r="CF80" s="1146"/>
      <c r="CG80" s="1146"/>
      <c r="CH80" s="1146"/>
      <c r="CI80" s="1146"/>
      <c r="CJ80" s="1146"/>
      <c r="CK80" s="1146"/>
      <c r="CL80" s="1146"/>
      <c r="CM80" s="1146"/>
      <c r="CN80" s="1146"/>
      <c r="CO80" s="1146"/>
      <c r="CP80" s="1146"/>
      <c r="CQ80" s="1146"/>
      <c r="CR80" s="1146"/>
      <c r="CS80" s="1146"/>
      <c r="CT80" s="1146"/>
      <c r="CU80" s="1146"/>
      <c r="CV80" s="1146"/>
      <c r="CW80" s="1146"/>
      <c r="CX80" s="1146"/>
      <c r="CY80" s="1146"/>
      <c r="CZ80" s="1146"/>
      <c r="DA80" s="1146"/>
      <c r="DB80" s="1146"/>
      <c r="DC80" s="1146"/>
    </row>
    <row r="81" spans="2:109" ht="13.5">
      <c r="B81" s="333"/>
    </row>
    <row r="82" spans="2:109" ht="17.25">
      <c r="B82" s="333"/>
      <c r="K82" s="360"/>
      <c r="L82" s="360"/>
      <c r="M82" s="360"/>
      <c r="N82" s="360"/>
      <c r="AQ82" s="360"/>
      <c r="AR82" s="360"/>
      <c r="AS82" s="360"/>
      <c r="AT82" s="360"/>
      <c r="BC82" s="360"/>
      <c r="BD82" s="360"/>
      <c r="BE82" s="360"/>
      <c r="BF82" s="360"/>
      <c r="BO82" s="360"/>
      <c r="BP82" s="360"/>
      <c r="BQ82" s="360"/>
      <c r="BR82" s="360"/>
      <c r="CA82" s="360"/>
      <c r="CB82" s="360"/>
      <c r="CC82" s="360"/>
      <c r="CD82" s="360"/>
      <c r="CM82" s="360"/>
      <c r="CN82" s="360"/>
      <c r="CO82" s="360"/>
      <c r="CP82" s="360"/>
      <c r="CY82" s="360"/>
      <c r="CZ82" s="360"/>
      <c r="DA82" s="360"/>
      <c r="DB82" s="360"/>
      <c r="DC82" s="360"/>
    </row>
    <row r="83" spans="2:109" ht="13.5">
      <c r="B83" s="335"/>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6"/>
      <c r="AO83" s="336"/>
      <c r="AP83" s="336"/>
      <c r="AQ83" s="336"/>
      <c r="AR83" s="336"/>
      <c r="AS83" s="336"/>
      <c r="AT83" s="336"/>
      <c r="AU83" s="336"/>
      <c r="AV83" s="336"/>
      <c r="AW83" s="336"/>
      <c r="AX83" s="336"/>
      <c r="AY83" s="336"/>
      <c r="AZ83" s="336"/>
      <c r="BA83" s="336"/>
      <c r="BB83" s="336"/>
      <c r="BC83" s="336"/>
      <c r="BD83" s="336"/>
      <c r="BE83" s="336"/>
      <c r="BF83" s="336"/>
      <c r="BG83" s="336"/>
      <c r="BH83" s="336"/>
      <c r="BI83" s="336"/>
      <c r="BJ83" s="336"/>
      <c r="BK83" s="336"/>
      <c r="BL83" s="336"/>
      <c r="BM83" s="336"/>
      <c r="BN83" s="336"/>
      <c r="BO83" s="336"/>
      <c r="BP83" s="336"/>
      <c r="BQ83" s="336"/>
      <c r="BR83" s="336"/>
      <c r="BS83" s="336"/>
      <c r="BT83" s="336"/>
      <c r="BU83" s="336"/>
      <c r="BV83" s="336"/>
      <c r="BW83" s="336"/>
      <c r="BX83" s="336"/>
      <c r="BY83" s="336"/>
      <c r="BZ83" s="336"/>
      <c r="CA83" s="336"/>
      <c r="CB83" s="336"/>
      <c r="CC83" s="336"/>
      <c r="CD83" s="336"/>
      <c r="CE83" s="336"/>
      <c r="CF83" s="336"/>
      <c r="CG83" s="336"/>
      <c r="CH83" s="336"/>
      <c r="CI83" s="336"/>
      <c r="CJ83" s="336"/>
      <c r="CK83" s="336"/>
      <c r="CL83" s="336"/>
      <c r="CM83" s="336"/>
      <c r="CN83" s="336"/>
      <c r="CO83" s="336"/>
      <c r="CP83" s="336"/>
      <c r="CQ83" s="336"/>
      <c r="CR83" s="336"/>
      <c r="CS83" s="336"/>
      <c r="CT83" s="336"/>
      <c r="CU83" s="336"/>
      <c r="CV83" s="336"/>
      <c r="CW83" s="336"/>
      <c r="CX83" s="336"/>
      <c r="CY83" s="336"/>
      <c r="CZ83" s="336"/>
      <c r="DA83" s="336"/>
      <c r="DB83" s="336"/>
      <c r="DC83" s="336"/>
      <c r="DD83" s="337"/>
    </row>
    <row r="84" spans="2:109" ht="13.5">
      <c r="DD84" s="324"/>
      <c r="DE84" s="324"/>
    </row>
    <row r="85" spans="2:109" ht="13.5">
      <c r="DD85" s="324"/>
      <c r="DE85" s="324"/>
    </row>
    <row r="86" spans="2:109" ht="13.5" hidden="1">
      <c r="DD86" s="324"/>
      <c r="DE86" s="324"/>
    </row>
    <row r="87" spans="2:109" ht="13.5" hidden="1">
      <c r="K87" s="361"/>
      <c r="AQ87" s="361"/>
      <c r="BC87" s="361"/>
      <c r="BO87" s="361"/>
      <c r="CA87" s="361"/>
      <c r="CM87" s="361"/>
      <c r="CY87" s="361"/>
      <c r="DD87" s="324"/>
      <c r="DE87" s="324"/>
    </row>
    <row r="88" spans="2:109" ht="13.5" hidden="1">
      <c r="DD88" s="324"/>
      <c r="DE88" s="324"/>
    </row>
    <row r="89" spans="2:109" ht="13.5" hidden="1">
      <c r="DD89" s="324"/>
      <c r="DE89" s="324"/>
    </row>
    <row r="90" spans="2:109" ht="13.5" hidden="1">
      <c r="DD90" s="324"/>
      <c r="DE90" s="324"/>
    </row>
    <row r="91" spans="2:109" ht="13.5" hidden="1">
      <c r="DD91" s="324"/>
      <c r="DE91" s="324"/>
    </row>
    <row r="92" spans="2:109" ht="13.7" hidden="1" customHeight="1">
      <c r="DD92" s="324"/>
      <c r="DE92" s="324"/>
    </row>
    <row r="93" spans="2:109" ht="13.7" hidden="1" customHeight="1">
      <c r="DD93" s="324"/>
      <c r="DE93" s="324"/>
    </row>
    <row r="94" spans="2:109" ht="13.7" hidden="1" customHeight="1">
      <c r="DD94" s="324"/>
      <c r="DE94" s="324"/>
    </row>
    <row r="95" spans="2:109" ht="13.7" hidden="1" customHeight="1">
      <c r="DD95" s="324"/>
      <c r="DE95" s="324"/>
    </row>
    <row r="96" spans="2:109" ht="13.7" hidden="1" customHeight="1">
      <c r="DD96" s="324"/>
      <c r="DE96" s="324"/>
    </row>
    <row r="97" s="324" customFormat="1" ht="13.7" hidden="1" customHeight="1"/>
    <row r="98" s="324" customFormat="1" ht="13.7" hidden="1" customHeight="1"/>
    <row r="99" s="324" customFormat="1" ht="13.7" hidden="1" customHeight="1"/>
    <row r="100" s="324" customFormat="1" ht="13.7" hidden="1" customHeight="1"/>
    <row r="101" s="324" customFormat="1" ht="13.7" hidden="1" customHeight="1"/>
    <row r="102" s="324" customFormat="1" ht="13.7" hidden="1" customHeight="1"/>
    <row r="103" s="324" customFormat="1" ht="13.7" hidden="1" customHeight="1"/>
    <row r="104" s="324" customFormat="1" ht="13.7" hidden="1" customHeight="1"/>
    <row r="105" s="324" customFormat="1" ht="13.7" hidden="1" customHeight="1"/>
    <row r="106" s="324" customFormat="1" ht="13.7" hidden="1" customHeight="1"/>
    <row r="107" s="324" customFormat="1" ht="13.7" hidden="1" customHeight="1"/>
    <row r="108" s="324" customFormat="1" ht="13.7" hidden="1" customHeight="1"/>
    <row r="109" s="324" customFormat="1" ht="13.7" hidden="1" customHeight="1"/>
    <row r="110" s="324" customFormat="1" ht="13.7" hidden="1" customHeight="1"/>
    <row r="111" s="324" customFormat="1" ht="13.7" hidden="1" customHeight="1"/>
    <row r="112" s="324" customFormat="1" ht="13.7" hidden="1" customHeight="1"/>
    <row r="113" s="324" customFormat="1" ht="13.7" hidden="1" customHeight="1"/>
    <row r="114" s="324" customFormat="1" ht="13.7" hidden="1" customHeight="1"/>
    <row r="115" s="324" customFormat="1" ht="13.7" hidden="1" customHeight="1"/>
    <row r="116" s="324" customFormat="1" ht="13.7" hidden="1" customHeight="1"/>
    <row r="117" s="324" customFormat="1" ht="13.7" hidden="1" customHeight="1"/>
    <row r="118" s="324" customFormat="1" ht="13.7" hidden="1" customHeight="1"/>
    <row r="119" s="324" customFormat="1" ht="13.7" hidden="1" customHeight="1"/>
    <row r="120" s="324" customFormat="1" ht="13.7" hidden="1" customHeight="1"/>
    <row r="121" s="324" customFormat="1" ht="13.7" hidden="1" customHeight="1"/>
    <row r="122" s="324" customFormat="1" ht="13.7" hidden="1" customHeight="1"/>
    <row r="123" s="324" customFormat="1" ht="13.7" hidden="1" customHeight="1"/>
    <row r="124" s="324" customFormat="1" ht="13.7" hidden="1" customHeight="1"/>
    <row r="125" s="324" customFormat="1" ht="13.7" hidden="1" customHeight="1"/>
    <row r="126" s="324" customFormat="1" ht="13.7" hidden="1" customHeight="1"/>
    <row r="127" s="324" customFormat="1" ht="13.7" hidden="1" customHeight="1"/>
    <row r="128" s="324" customFormat="1" ht="13.7" hidden="1" customHeight="1"/>
    <row r="129" s="324" customFormat="1" ht="13.7" hidden="1" customHeight="1"/>
    <row r="130" s="324" customFormat="1" ht="13.7" hidden="1" customHeight="1"/>
    <row r="131" s="324" customFormat="1" ht="13.7" hidden="1" customHeight="1"/>
    <row r="132" s="324" customFormat="1" ht="13.7" hidden="1" customHeight="1"/>
    <row r="133" s="324" customFormat="1" ht="13.7" hidden="1" customHeight="1"/>
    <row r="134" s="324" customFormat="1" ht="13.7" hidden="1" customHeight="1"/>
    <row r="135" s="324" customFormat="1" ht="13.7" hidden="1" customHeight="1"/>
    <row r="136" s="324" customFormat="1" ht="13.7" hidden="1" customHeight="1"/>
    <row r="137" s="324" customFormat="1" ht="13.7" hidden="1" customHeight="1"/>
    <row r="138" s="324" customFormat="1" ht="13.7" hidden="1" customHeight="1"/>
    <row r="139" s="324" customFormat="1" ht="13.7" hidden="1" customHeight="1"/>
    <row r="140" s="324" customFormat="1" ht="13.7" hidden="1" customHeight="1"/>
    <row r="141" s="324" customFormat="1" ht="13.7" hidden="1" customHeight="1"/>
    <row r="142" s="324" customFormat="1" ht="13.7" hidden="1" customHeight="1"/>
    <row r="143" s="324" customFormat="1" ht="13.7" hidden="1" customHeight="1"/>
    <row r="144" s="324" customFormat="1" ht="13.7" hidden="1" customHeight="1"/>
    <row r="145" s="324" customFormat="1" ht="13.7" hidden="1" customHeight="1"/>
    <row r="146" s="324" customFormat="1" ht="13.7" hidden="1" customHeight="1"/>
    <row r="147" s="324" customFormat="1" ht="13.7" hidden="1" customHeight="1"/>
    <row r="148" s="324" customFormat="1" ht="13.7" hidden="1" customHeight="1"/>
    <row r="149" s="324" customFormat="1" ht="13.7" hidden="1" customHeight="1"/>
    <row r="150" s="324" customFormat="1" ht="13.7" hidden="1" customHeight="1"/>
    <row r="151" s="324" customFormat="1" ht="13.7" hidden="1" customHeight="1"/>
    <row r="152" s="324" customFormat="1" ht="13.7" hidden="1" customHeight="1"/>
    <row r="153" s="324" customFormat="1" ht="13.7" hidden="1" customHeight="1"/>
    <row r="154" s="324" customFormat="1" ht="13.7" hidden="1" customHeight="1"/>
    <row r="155" s="324" customFormat="1" ht="13.7" hidden="1" customHeight="1"/>
    <row r="156" s="324" customFormat="1" ht="13.7" hidden="1" customHeight="1"/>
    <row r="157" s="324" customFormat="1" ht="13.7" hidden="1" customHeight="1"/>
    <row r="158" s="324" customFormat="1" ht="13.7" hidden="1" customHeight="1"/>
    <row r="159" s="324" customFormat="1" ht="13.7" hidden="1" customHeight="1"/>
    <row r="160" s="324" customFormat="1" ht="13.7" hidden="1" customHeight="1"/>
  </sheetData>
  <sheetProtection algorithmName="SHA-512" hashValue="TGjU4bML+D/SfsaQ0HgxPzTHqk+BrXTczQtOHiM0Bd6OaKeMSooetVDrc1A7vWr21YOr1dFI/URA0pEAKzf+9g==" saltValue="scYErHN7XVSvIQsvLHBaB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46"/>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40" zoomScaleNormal="40" zoomScaleSheetLayoutView="70" workbookViewId="0"/>
  </sheetViews>
  <sheetFormatPr defaultColWidth="0" defaultRowHeight="13.7" customHeight="1" zeroHeight="1"/>
  <cols>
    <col min="1" max="34" width="2.5" style="326" customWidth="1"/>
    <col min="35" max="122" width="2.5" style="327" customWidth="1"/>
    <col min="123" max="16384" width="2.5" style="327" hidden="1"/>
  </cols>
  <sheetData>
    <row r="1" spans="1:34" ht="13.7" customHeight="1">
      <c r="A1" s="327"/>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row>
    <row r="2" spans="1:34" ht="13.5">
      <c r="S2" s="327"/>
      <c r="AH2" s="327"/>
    </row>
    <row r="3" spans="1:34" ht="13.5">
      <c r="C3" s="327"/>
      <c r="D3" s="327"/>
      <c r="E3" s="327"/>
      <c r="F3" s="327"/>
      <c r="G3" s="327"/>
      <c r="H3" s="327"/>
      <c r="I3" s="327"/>
      <c r="J3" s="327"/>
      <c r="K3" s="327"/>
      <c r="L3" s="327"/>
      <c r="M3" s="327"/>
      <c r="N3" s="327"/>
      <c r="O3" s="327"/>
      <c r="P3" s="327"/>
      <c r="Q3" s="327"/>
      <c r="R3" s="327"/>
      <c r="S3" s="327"/>
      <c r="U3" s="327"/>
      <c r="V3" s="327"/>
      <c r="W3" s="327"/>
      <c r="X3" s="327"/>
      <c r="Y3" s="327"/>
      <c r="Z3" s="327"/>
      <c r="AA3" s="327"/>
      <c r="AB3" s="327"/>
      <c r="AC3" s="327"/>
      <c r="AD3" s="327"/>
      <c r="AE3" s="327"/>
      <c r="AF3" s="327"/>
      <c r="AG3" s="327"/>
      <c r="AH3" s="327"/>
    </row>
    <row r="4" spans="1:34" ht="13.5"/>
    <row r="5" spans="1:34" ht="13.5"/>
    <row r="6" spans="1:34" ht="13.5"/>
    <row r="7" spans="1:34" ht="13.5"/>
    <row r="8" spans="1:34" ht="13.5"/>
    <row r="9" spans="1:34" ht="13.5">
      <c r="AH9" s="327"/>
    </row>
    <row r="10" spans="1:34" ht="13.5"/>
    <row r="11" spans="1:34" ht="13.5"/>
    <row r="12" spans="1:34" ht="13.5"/>
    <row r="13" spans="1:34" ht="13.5"/>
    <row r="14" spans="1:34" ht="13.5"/>
    <row r="15" spans="1:34" ht="13.5"/>
    <row r="16" spans="1:34" ht="13.5"/>
    <row r="17" spans="12:34" ht="13.5">
      <c r="AH17" s="327"/>
    </row>
    <row r="18" spans="12:34" ht="13.5"/>
    <row r="19" spans="12:34" ht="13.5"/>
    <row r="20" spans="12:34" ht="13.5">
      <c r="AH20" s="327"/>
    </row>
    <row r="21" spans="12:34" ht="13.5">
      <c r="AH21" s="327"/>
    </row>
    <row r="22" spans="12:34" ht="13.5"/>
    <row r="23" spans="12:34" ht="13.5"/>
    <row r="24" spans="12:34" ht="13.5">
      <c r="Q24" s="327"/>
    </row>
    <row r="25" spans="12:34" ht="13.5"/>
    <row r="26" spans="12:34" ht="13.5"/>
    <row r="27" spans="12:34" ht="13.5"/>
    <row r="28" spans="12:34" ht="13.5">
      <c r="O28" s="327"/>
      <c r="T28" s="327"/>
      <c r="AH28" s="327"/>
    </row>
    <row r="29" spans="12:34" ht="13.5"/>
    <row r="30" spans="12:34" ht="13.5"/>
    <row r="31" spans="12:34" ht="13.5">
      <c r="Q31" s="327"/>
    </row>
    <row r="32" spans="12:34" ht="13.5">
      <c r="L32" s="327"/>
    </row>
    <row r="33" spans="2:34" ht="13.5">
      <c r="C33" s="327"/>
      <c r="E33" s="327"/>
      <c r="G33" s="327"/>
      <c r="I33" s="327"/>
      <c r="X33" s="327"/>
    </row>
    <row r="34" spans="2:34" ht="13.5">
      <c r="B34" s="327"/>
      <c r="P34" s="327"/>
      <c r="R34" s="327"/>
      <c r="T34" s="327"/>
    </row>
    <row r="35" spans="2:34" ht="13.5">
      <c r="D35" s="327"/>
      <c r="W35" s="327"/>
      <c r="AC35" s="327"/>
      <c r="AD35" s="327"/>
      <c r="AE35" s="327"/>
      <c r="AF35" s="327"/>
      <c r="AG35" s="327"/>
      <c r="AH35" s="327"/>
    </row>
    <row r="36" spans="2:34" ht="13.5">
      <c r="H36" s="327"/>
      <c r="J36" s="327"/>
      <c r="K36" s="327"/>
      <c r="M36" s="327"/>
      <c r="Y36" s="327"/>
      <c r="Z36" s="327"/>
      <c r="AA36" s="327"/>
      <c r="AB36" s="327"/>
      <c r="AC36" s="327"/>
      <c r="AD36" s="327"/>
      <c r="AE36" s="327"/>
      <c r="AF36" s="327"/>
      <c r="AG36" s="327"/>
      <c r="AH36" s="327"/>
    </row>
    <row r="37" spans="2:34" ht="13.5">
      <c r="AH37" s="327"/>
    </row>
    <row r="38" spans="2:34" ht="13.5">
      <c r="AG38" s="327"/>
      <c r="AH38" s="327"/>
    </row>
    <row r="39" spans="2:34" ht="13.5"/>
    <row r="40" spans="2:34" ht="13.5">
      <c r="X40" s="327"/>
    </row>
    <row r="41" spans="2:34" ht="13.5">
      <c r="R41" s="327"/>
    </row>
    <row r="42" spans="2:34" ht="13.5">
      <c r="W42" s="327"/>
    </row>
    <row r="43" spans="2:34" ht="13.5">
      <c r="Y43" s="327"/>
      <c r="Z43" s="327"/>
      <c r="AA43" s="327"/>
      <c r="AB43" s="327"/>
      <c r="AC43" s="327"/>
      <c r="AD43" s="327"/>
      <c r="AE43" s="327"/>
      <c r="AF43" s="327"/>
      <c r="AG43" s="327"/>
      <c r="AH43" s="327"/>
    </row>
    <row r="44" spans="2:34" ht="13.5">
      <c r="AH44" s="327"/>
    </row>
    <row r="45" spans="2:34" ht="13.5">
      <c r="X45" s="327"/>
    </row>
    <row r="46" spans="2:34" ht="13.5"/>
    <row r="47" spans="2:34" ht="13.5"/>
    <row r="48" spans="2:34" ht="13.5">
      <c r="W48" s="327"/>
      <c r="Y48" s="327"/>
      <c r="Z48" s="327"/>
      <c r="AA48" s="327"/>
      <c r="AB48" s="327"/>
      <c r="AC48" s="327"/>
      <c r="AD48" s="327"/>
      <c r="AE48" s="327"/>
      <c r="AF48" s="327"/>
      <c r="AG48" s="327"/>
      <c r="AH48" s="327"/>
    </row>
    <row r="49" spans="28:34" ht="13.5"/>
    <row r="50" spans="28:34" ht="13.5">
      <c r="AE50" s="327"/>
      <c r="AF50" s="327"/>
      <c r="AG50" s="327"/>
      <c r="AH50" s="327"/>
    </row>
    <row r="51" spans="28:34" ht="13.5">
      <c r="AC51" s="327"/>
      <c r="AD51" s="327"/>
      <c r="AE51" s="327"/>
      <c r="AF51" s="327"/>
      <c r="AG51" s="327"/>
      <c r="AH51" s="327"/>
    </row>
    <row r="52" spans="28:34" ht="13.5"/>
    <row r="53" spans="28:34" ht="13.5">
      <c r="AF53" s="327"/>
      <c r="AG53" s="327"/>
      <c r="AH53" s="327"/>
    </row>
    <row r="54" spans="28:34" ht="13.5">
      <c r="AH54" s="327"/>
    </row>
    <row r="55" spans="28:34" ht="13.5"/>
    <row r="56" spans="28:34" ht="13.5">
      <c r="AB56" s="327"/>
      <c r="AC56" s="327"/>
      <c r="AD56" s="327"/>
      <c r="AE56" s="327"/>
      <c r="AF56" s="327"/>
      <c r="AG56" s="327"/>
      <c r="AH56" s="327"/>
    </row>
    <row r="57" spans="28:34" ht="13.5">
      <c r="AH57" s="327"/>
    </row>
    <row r="58" spans="28:34" ht="13.5">
      <c r="AH58" s="327"/>
    </row>
    <row r="59" spans="28:34" ht="13.5"/>
    <row r="60" spans="28:34" ht="13.5"/>
    <row r="61" spans="28:34" ht="13.5"/>
    <row r="62" spans="28:34" ht="13.5"/>
    <row r="63" spans="28:34" ht="13.5">
      <c r="AH63" s="327"/>
    </row>
    <row r="64" spans="28:34" ht="13.5">
      <c r="AG64" s="327"/>
      <c r="AH64" s="327"/>
    </row>
    <row r="65" spans="28:34" ht="13.5"/>
    <row r="66" spans="28:34" ht="13.5"/>
    <row r="67" spans="28:34" ht="13.5"/>
    <row r="68" spans="28:34" ht="13.5">
      <c r="AB68" s="327"/>
      <c r="AC68" s="327"/>
      <c r="AD68" s="327"/>
      <c r="AE68" s="327"/>
      <c r="AF68" s="327"/>
      <c r="AG68" s="327"/>
      <c r="AH68" s="327"/>
    </row>
    <row r="69" spans="28:34" ht="13.5">
      <c r="AF69" s="327"/>
      <c r="AG69" s="327"/>
      <c r="AH69" s="327"/>
    </row>
    <row r="70" spans="28:34" ht="13.5"/>
    <row r="71" spans="28:34" ht="13.5"/>
    <row r="72" spans="28:34" ht="13.5"/>
    <row r="73" spans="28:34" ht="13.5"/>
    <row r="74" spans="28:34" ht="13.5"/>
    <row r="75" spans="28:34" ht="13.5">
      <c r="AH75" s="327"/>
    </row>
    <row r="76" spans="28:34" ht="13.5">
      <c r="AF76" s="327"/>
      <c r="AG76" s="327"/>
      <c r="AH76" s="327"/>
    </row>
    <row r="77" spans="28:34" ht="13.5">
      <c r="AG77" s="327"/>
      <c r="AH77" s="327"/>
    </row>
    <row r="78" spans="28:34" ht="13.5"/>
    <row r="79" spans="28:34" ht="13.5"/>
    <row r="80" spans="28:34" ht="13.5"/>
    <row r="81" spans="25:34" ht="13.5"/>
    <row r="82" spans="25:34" ht="13.5">
      <c r="Y82" s="327"/>
    </row>
    <row r="83" spans="25:34" ht="13.5">
      <c r="Y83" s="327"/>
      <c r="Z83" s="327"/>
      <c r="AA83" s="327"/>
      <c r="AB83" s="327"/>
      <c r="AC83" s="327"/>
      <c r="AD83" s="327"/>
      <c r="AE83" s="327"/>
      <c r="AF83" s="327"/>
      <c r="AG83" s="327"/>
      <c r="AH83" s="327"/>
    </row>
    <row r="84" spans="25:34" ht="13.5"/>
    <row r="85" spans="25:34" ht="13.5"/>
    <row r="86" spans="25:34" ht="13.5"/>
    <row r="87" spans="25:34" ht="13.5"/>
    <row r="88" spans="25:34" ht="13.5">
      <c r="AH88" s="327"/>
    </row>
    <row r="89" spans="25:34" ht="13.5"/>
    <row r="90" spans="25:34" ht="13.5"/>
    <row r="91" spans="25:34" ht="13.5"/>
    <row r="92" spans="25:34" ht="13.7" customHeight="1"/>
    <row r="93" spans="25:34" ht="13.7" customHeight="1"/>
    <row r="94" spans="25:34" ht="13.7" customHeight="1">
      <c r="AF94" s="327"/>
      <c r="AG94" s="327"/>
      <c r="AH94" s="327"/>
    </row>
    <row r="95" spans="25:34" ht="13.7" customHeight="1">
      <c r="AH95" s="327"/>
    </row>
    <row r="96" spans="25:34" ht="13.7" customHeight="1"/>
    <row r="97" spans="33:34" ht="13.7" customHeight="1"/>
    <row r="98" spans="33:34" ht="13.7" customHeight="1"/>
    <row r="99" spans="33:34" ht="13.7" customHeight="1"/>
    <row r="100" spans="33:34" ht="13.7" customHeight="1"/>
    <row r="101" spans="33:34" ht="13.7" customHeight="1">
      <c r="AH101" s="327"/>
    </row>
    <row r="102" spans="33:34" ht="13.7" customHeight="1"/>
    <row r="103" spans="33:34" ht="13.7" customHeight="1"/>
    <row r="104" spans="33:34" ht="13.7" customHeight="1">
      <c r="AG104" s="327"/>
      <c r="AH104" s="327"/>
    </row>
    <row r="105" spans="33:34" ht="13.7" customHeight="1"/>
    <row r="106" spans="33:34" ht="13.7" customHeight="1"/>
    <row r="107" spans="33:34" ht="13.7" customHeight="1"/>
    <row r="108" spans="33:34" ht="13.7" customHeight="1"/>
    <row r="109" spans="33:34" ht="13.7" customHeight="1"/>
    <row r="110" spans="33:34" ht="13.7" customHeight="1"/>
    <row r="111" spans="33:34" ht="13.7" customHeight="1"/>
    <row r="112" spans="33:34" ht="13.7" customHeight="1"/>
    <row r="113" spans="34:122" ht="13.7" customHeight="1"/>
    <row r="114" spans="34:122" ht="13.7" customHeight="1"/>
    <row r="115" spans="34:122" ht="13.7" customHeight="1"/>
    <row r="116" spans="34:122" ht="13.7" customHeight="1">
      <c r="AH116" s="327"/>
    </row>
    <row r="117" spans="34:122" ht="13.7" customHeight="1"/>
    <row r="118" spans="34:122" ht="13.7" customHeight="1"/>
    <row r="119" spans="34:122" ht="13.7" customHeight="1"/>
    <row r="120" spans="34:122" ht="13.7" customHeight="1">
      <c r="AH120" s="327"/>
    </row>
    <row r="121" spans="34:122" ht="13.7" customHeight="1">
      <c r="AH121" s="327"/>
    </row>
    <row r="122" spans="34:122" ht="13.7" customHeight="1"/>
    <row r="123" spans="34:122" ht="13.7" customHeight="1"/>
    <row r="124" spans="34:122" ht="13.7" customHeight="1"/>
    <row r="125" spans="34:122" ht="13.7" customHeight="1">
      <c r="DR125" s="327" t="s">
        <v>559</v>
      </c>
    </row>
  </sheetData>
  <sheetProtection algorithmName="SHA-512" hashValue="AOjWAYYyBRbKc8lPbr4bmuKua2pJVnuG/QGtfkYQTfYEtXtc2D4+Aa05PpIJinwm1XQzKxGXAI4L4lXjdXzqVw==" saltValue="n+oeFhu1VV2PFVfpzPY2nQ==" spinCount="100000" sheet="1" objects="1" scenarios="1"/>
  <dataConsolidate/>
  <phoneticPr fontId="4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2" zoomScale="70" zoomScaleNormal="70" zoomScaleSheetLayoutView="55" workbookViewId="0"/>
  </sheetViews>
  <sheetFormatPr defaultColWidth="0" defaultRowHeight="13.7" customHeight="1" zeroHeight="1"/>
  <cols>
    <col min="1" max="34" width="2.5" style="326" customWidth="1"/>
    <col min="35" max="122" width="2.5" style="327" customWidth="1"/>
    <col min="123" max="16384" width="2.5" style="327" hidden="1"/>
  </cols>
  <sheetData>
    <row r="1" spans="2:34" ht="13.7" customHeight="1">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row>
    <row r="2" spans="2:34" ht="13.5">
      <c r="S2" s="327"/>
      <c r="AH2" s="327"/>
    </row>
    <row r="3" spans="2:34" ht="13.5">
      <c r="C3" s="327"/>
      <c r="D3" s="327"/>
      <c r="E3" s="327"/>
      <c r="F3" s="327"/>
      <c r="G3" s="327"/>
      <c r="H3" s="327"/>
      <c r="I3" s="327"/>
      <c r="J3" s="327"/>
      <c r="K3" s="327"/>
      <c r="L3" s="327"/>
      <c r="M3" s="327"/>
      <c r="N3" s="327"/>
      <c r="O3" s="327"/>
      <c r="P3" s="327"/>
      <c r="Q3" s="327"/>
      <c r="R3" s="327"/>
      <c r="S3" s="327"/>
      <c r="U3" s="327"/>
      <c r="V3" s="327"/>
      <c r="W3" s="327"/>
      <c r="X3" s="327"/>
      <c r="Y3" s="327"/>
      <c r="Z3" s="327"/>
      <c r="AA3" s="327"/>
      <c r="AB3" s="327"/>
      <c r="AC3" s="327"/>
      <c r="AD3" s="327"/>
      <c r="AE3" s="327"/>
      <c r="AF3" s="327"/>
      <c r="AG3" s="327"/>
      <c r="AH3" s="327"/>
    </row>
    <row r="4" spans="2:34" ht="13.5"/>
    <row r="5" spans="2:34" ht="13.5"/>
    <row r="6" spans="2:34" ht="13.5"/>
    <row r="7" spans="2:34" ht="13.5"/>
    <row r="8" spans="2:34" ht="13.5"/>
    <row r="9" spans="2:34" ht="13.5">
      <c r="AH9" s="327"/>
    </row>
    <row r="10" spans="2:34" ht="13.5"/>
    <row r="11" spans="2:34" ht="13.5"/>
    <row r="12" spans="2:34" ht="13.5"/>
    <row r="13" spans="2:34" ht="13.5"/>
    <row r="14" spans="2:34" ht="13.5"/>
    <row r="15" spans="2:34" ht="13.5"/>
    <row r="16" spans="2:34" ht="13.5"/>
    <row r="17" spans="12:34" ht="13.5">
      <c r="AH17" s="327"/>
    </row>
    <row r="18" spans="12:34" ht="13.5"/>
    <row r="19" spans="12:34" ht="13.5"/>
    <row r="20" spans="12:34" ht="13.5">
      <c r="AH20" s="327"/>
    </row>
    <row r="21" spans="12:34" ht="13.5">
      <c r="AH21" s="327"/>
    </row>
    <row r="22" spans="12:34" ht="13.5"/>
    <row r="23" spans="12:34" ht="13.5"/>
    <row r="24" spans="12:34" ht="13.5">
      <c r="Q24" s="327"/>
    </row>
    <row r="25" spans="12:34" ht="13.5"/>
    <row r="26" spans="12:34" ht="13.5"/>
    <row r="27" spans="12:34" ht="13.5"/>
    <row r="28" spans="12:34" ht="13.5">
      <c r="O28" s="327"/>
      <c r="T28" s="327"/>
      <c r="AH28" s="327"/>
    </row>
    <row r="29" spans="12:34" ht="13.5"/>
    <row r="30" spans="12:34" ht="13.5"/>
    <row r="31" spans="12:34" ht="13.5">
      <c r="Q31" s="327"/>
    </row>
    <row r="32" spans="12:34" ht="13.5">
      <c r="L32" s="327"/>
    </row>
    <row r="33" spans="2:34" ht="13.5">
      <c r="C33" s="327"/>
      <c r="E33" s="327"/>
      <c r="G33" s="327"/>
      <c r="I33" s="327"/>
      <c r="X33" s="327"/>
    </row>
    <row r="34" spans="2:34" ht="13.5">
      <c r="B34" s="327"/>
      <c r="P34" s="327"/>
      <c r="R34" s="327"/>
      <c r="T34" s="327"/>
    </row>
    <row r="35" spans="2:34" ht="13.5">
      <c r="D35" s="327"/>
      <c r="W35" s="327"/>
      <c r="AC35" s="327"/>
      <c r="AD35" s="327"/>
      <c r="AE35" s="327"/>
      <c r="AF35" s="327"/>
      <c r="AG35" s="327"/>
      <c r="AH35" s="327"/>
    </row>
    <row r="36" spans="2:34" ht="13.5">
      <c r="H36" s="327"/>
      <c r="J36" s="327"/>
      <c r="K36" s="327"/>
      <c r="M36" s="327"/>
      <c r="Y36" s="327"/>
      <c r="Z36" s="327"/>
      <c r="AA36" s="327"/>
      <c r="AB36" s="327"/>
      <c r="AC36" s="327"/>
      <c r="AD36" s="327"/>
      <c r="AE36" s="327"/>
      <c r="AF36" s="327"/>
      <c r="AG36" s="327"/>
      <c r="AH36" s="327"/>
    </row>
    <row r="37" spans="2:34" ht="13.5">
      <c r="AH37" s="327"/>
    </row>
    <row r="38" spans="2:34" ht="13.5">
      <c r="AG38" s="327"/>
      <c r="AH38" s="327"/>
    </row>
    <row r="39" spans="2:34" ht="13.5"/>
    <row r="40" spans="2:34" ht="13.5">
      <c r="X40" s="327"/>
    </row>
    <row r="41" spans="2:34" ht="13.5">
      <c r="R41" s="327"/>
    </row>
    <row r="42" spans="2:34" ht="13.5">
      <c r="W42" s="327"/>
    </row>
    <row r="43" spans="2:34" ht="13.5">
      <c r="Y43" s="327"/>
      <c r="Z43" s="327"/>
      <c r="AA43" s="327"/>
      <c r="AB43" s="327"/>
      <c r="AC43" s="327"/>
      <c r="AD43" s="327"/>
      <c r="AE43" s="327"/>
      <c r="AF43" s="327"/>
      <c r="AG43" s="327"/>
      <c r="AH43" s="327"/>
    </row>
    <row r="44" spans="2:34" ht="13.5">
      <c r="AH44" s="327"/>
    </row>
    <row r="45" spans="2:34" ht="13.5">
      <c r="X45" s="327"/>
    </row>
    <row r="46" spans="2:34" ht="13.5"/>
    <row r="47" spans="2:34" ht="13.5"/>
    <row r="48" spans="2:34" ht="13.5">
      <c r="W48" s="327"/>
      <c r="Y48" s="327"/>
      <c r="Z48" s="327"/>
      <c r="AA48" s="327"/>
      <c r="AB48" s="327"/>
      <c r="AC48" s="327"/>
      <c r="AD48" s="327"/>
      <c r="AE48" s="327"/>
      <c r="AF48" s="327"/>
      <c r="AG48" s="327"/>
      <c r="AH48" s="327"/>
    </row>
    <row r="49" spans="28:34" ht="13.5"/>
    <row r="50" spans="28:34" ht="13.5">
      <c r="AE50" s="327"/>
      <c r="AF50" s="327"/>
      <c r="AG50" s="327"/>
      <c r="AH50" s="327"/>
    </row>
    <row r="51" spans="28:34" ht="13.5">
      <c r="AC51" s="327"/>
      <c r="AD51" s="327"/>
      <c r="AE51" s="327"/>
      <c r="AF51" s="327"/>
      <c r="AG51" s="327"/>
      <c r="AH51" s="327"/>
    </row>
    <row r="52" spans="28:34" ht="13.5"/>
    <row r="53" spans="28:34" ht="13.5">
      <c r="AF53" s="327"/>
      <c r="AG53" s="327"/>
      <c r="AH53" s="327"/>
    </row>
    <row r="54" spans="28:34" ht="13.5">
      <c r="AH54" s="327"/>
    </row>
    <row r="55" spans="28:34" ht="13.5"/>
    <row r="56" spans="28:34" ht="13.5">
      <c r="AB56" s="327"/>
      <c r="AC56" s="327"/>
      <c r="AD56" s="327"/>
      <c r="AE56" s="327"/>
      <c r="AF56" s="327"/>
      <c r="AG56" s="327"/>
      <c r="AH56" s="327"/>
    </row>
    <row r="57" spans="28:34" ht="13.5">
      <c r="AH57" s="327"/>
    </row>
    <row r="58" spans="28:34" ht="13.5">
      <c r="AH58" s="327"/>
    </row>
    <row r="59" spans="28:34" ht="13.5">
      <c r="AG59" s="327"/>
      <c r="AH59" s="327"/>
    </row>
    <row r="60" spans="28:34" ht="13.5"/>
    <row r="61" spans="28:34" ht="13.5"/>
    <row r="62" spans="28:34" ht="13.5"/>
    <row r="63" spans="28:34" ht="13.5">
      <c r="AH63" s="327"/>
    </row>
    <row r="64" spans="28:34" ht="13.5">
      <c r="AG64" s="327"/>
      <c r="AH64" s="327"/>
    </row>
    <row r="65" spans="28:34" ht="13.5"/>
    <row r="66" spans="28:34" ht="13.5"/>
    <row r="67" spans="28:34" ht="13.5"/>
    <row r="68" spans="28:34" ht="13.5">
      <c r="AB68" s="327"/>
      <c r="AC68" s="327"/>
      <c r="AD68" s="327"/>
      <c r="AE68" s="327"/>
      <c r="AF68" s="327"/>
      <c r="AG68" s="327"/>
      <c r="AH68" s="327"/>
    </row>
    <row r="69" spans="28:34" ht="13.5">
      <c r="AF69" s="327"/>
      <c r="AG69" s="327"/>
      <c r="AH69" s="327"/>
    </row>
    <row r="70" spans="28:34" ht="13.5"/>
    <row r="71" spans="28:34" ht="13.5"/>
    <row r="72" spans="28:34" ht="13.5"/>
    <row r="73" spans="28:34" ht="13.5"/>
    <row r="74" spans="28:34" ht="13.5"/>
    <row r="75" spans="28:34" ht="13.5">
      <c r="AH75" s="327"/>
    </row>
    <row r="76" spans="28:34" ht="13.5">
      <c r="AF76" s="327"/>
      <c r="AG76" s="327"/>
      <c r="AH76" s="327"/>
    </row>
    <row r="77" spans="28:34" ht="13.5">
      <c r="AG77" s="327"/>
      <c r="AH77" s="327"/>
    </row>
    <row r="78" spans="28:34" ht="13.5"/>
    <row r="79" spans="28:34" ht="13.5"/>
    <row r="80" spans="28:34" ht="13.5"/>
    <row r="81" spans="25:34" ht="13.5"/>
    <row r="82" spans="25:34" ht="13.5">
      <c r="Y82" s="327"/>
    </row>
    <row r="83" spans="25:34" ht="13.5">
      <c r="Y83" s="327"/>
      <c r="Z83" s="327"/>
      <c r="AA83" s="327"/>
      <c r="AB83" s="327"/>
      <c r="AC83" s="327"/>
      <c r="AD83" s="327"/>
      <c r="AE83" s="327"/>
      <c r="AF83" s="327"/>
      <c r="AG83" s="327"/>
      <c r="AH83" s="327"/>
    </row>
    <row r="84" spans="25:34" ht="13.5"/>
    <row r="85" spans="25:34" ht="13.5"/>
    <row r="86" spans="25:34" ht="13.5"/>
    <row r="87" spans="25:34" ht="13.5"/>
    <row r="88" spans="25:34" ht="13.5">
      <c r="AH88" s="327"/>
    </row>
    <row r="89" spans="25:34" ht="13.5"/>
    <row r="90" spans="25:34" ht="13.5"/>
    <row r="91" spans="25:34" ht="13.5"/>
    <row r="92" spans="25:34" ht="13.7" customHeight="1"/>
    <row r="93" spans="25:34" ht="13.7" customHeight="1"/>
    <row r="94" spans="25:34" ht="13.7" customHeight="1">
      <c r="AF94" s="327"/>
      <c r="AG94" s="327"/>
      <c r="AH94" s="327"/>
    </row>
    <row r="95" spans="25:34" ht="13.7" customHeight="1">
      <c r="AH95" s="327"/>
    </row>
    <row r="96" spans="25:34" ht="13.7" customHeight="1"/>
    <row r="97" spans="33:34" ht="13.7" customHeight="1"/>
    <row r="98" spans="33:34" ht="13.7" customHeight="1"/>
    <row r="99" spans="33:34" ht="13.7" customHeight="1"/>
    <row r="100" spans="33:34" ht="13.7" customHeight="1"/>
    <row r="101" spans="33:34" ht="13.7" customHeight="1">
      <c r="AH101" s="327"/>
    </row>
    <row r="102" spans="33:34" ht="13.7" customHeight="1"/>
    <row r="103" spans="33:34" ht="13.7" customHeight="1"/>
    <row r="104" spans="33:34" ht="13.7" customHeight="1">
      <c r="AG104" s="327"/>
      <c r="AH104" s="327"/>
    </row>
    <row r="105" spans="33:34" ht="13.7" customHeight="1"/>
    <row r="106" spans="33:34" ht="13.7" customHeight="1"/>
    <row r="107" spans="33:34" ht="13.7" customHeight="1"/>
    <row r="108" spans="33:34" ht="13.7" customHeight="1"/>
    <row r="109" spans="33:34" ht="13.7" customHeight="1"/>
    <row r="110" spans="33:34" ht="13.7" customHeight="1"/>
    <row r="111" spans="33:34" ht="13.7" customHeight="1"/>
    <row r="112" spans="33:34" ht="13.7" customHeight="1"/>
    <row r="113" spans="34:122" ht="13.7" customHeight="1"/>
    <row r="114" spans="34:122" ht="13.7" customHeight="1"/>
    <row r="115" spans="34:122" ht="13.7" customHeight="1"/>
    <row r="116" spans="34:122" ht="13.7" customHeight="1">
      <c r="AH116" s="327"/>
    </row>
    <row r="117" spans="34:122" ht="13.7" customHeight="1"/>
    <row r="118" spans="34:122" ht="13.7" customHeight="1"/>
    <row r="119" spans="34:122" ht="13.7" customHeight="1"/>
    <row r="120" spans="34:122" ht="13.7" customHeight="1">
      <c r="AH120" s="327"/>
    </row>
    <row r="121" spans="34:122" ht="13.7" customHeight="1">
      <c r="AH121" s="327"/>
    </row>
    <row r="122" spans="34:122" ht="13.7" customHeight="1"/>
    <row r="123" spans="34:122" ht="13.7" customHeight="1"/>
    <row r="124" spans="34:122" ht="13.7" customHeight="1"/>
    <row r="125" spans="34:122" ht="13.7" customHeight="1">
      <c r="DR125" s="327" t="s">
        <v>559</v>
      </c>
    </row>
  </sheetData>
  <sheetProtection algorithmName="SHA-512" hashValue="IVmVAnsdK6IBf32PddrxPjwcfmpoTnyDiVOYQvNyRJtrwwP/6qqfjk51qWmyne63qiA851GQx6zHrOYYJH8+4Q==" saltValue="EfDD4hpHm9VD1zHJ46aoHw==" spinCount="100000" sheet="1" objects="1" scenarios="1"/>
  <dataConsolidate/>
  <phoneticPr fontId="4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299" customWidth="1"/>
    <col min="2" max="8" width="13.375" style="299" customWidth="1"/>
    <col min="9" max="16384" width="11.125" style="299"/>
  </cols>
  <sheetData>
    <row r="1" spans="1:8">
      <c r="A1" s="115"/>
      <c r="B1" s="121"/>
      <c r="C1" s="125"/>
      <c r="D1" s="131"/>
      <c r="E1" s="141"/>
      <c r="F1" s="141"/>
      <c r="G1" s="141"/>
      <c r="H1" s="175"/>
    </row>
    <row r="2" spans="1:8">
      <c r="A2" s="116"/>
      <c r="B2" s="122"/>
      <c r="C2" s="306"/>
      <c r="D2" s="132" t="s">
        <v>76</v>
      </c>
      <c r="E2" s="142"/>
      <c r="F2" s="314" t="s">
        <v>525</v>
      </c>
      <c r="G2" s="166"/>
      <c r="H2" s="176"/>
    </row>
    <row r="3" spans="1:8">
      <c r="A3" s="132" t="s">
        <v>130</v>
      </c>
      <c r="B3" s="124"/>
      <c r="C3" s="307"/>
      <c r="D3" s="310">
        <v>81682</v>
      </c>
      <c r="E3" s="312"/>
      <c r="F3" s="315">
        <v>83280</v>
      </c>
      <c r="G3" s="317"/>
      <c r="H3" s="320"/>
    </row>
    <row r="4" spans="1:8">
      <c r="A4" s="117"/>
      <c r="B4" s="123"/>
      <c r="C4" s="308"/>
      <c r="D4" s="311">
        <v>47148</v>
      </c>
      <c r="E4" s="313"/>
      <c r="F4" s="316">
        <v>43123</v>
      </c>
      <c r="G4" s="318"/>
      <c r="H4" s="321"/>
    </row>
    <row r="5" spans="1:8">
      <c r="A5" s="132" t="s">
        <v>235</v>
      </c>
      <c r="B5" s="124"/>
      <c r="C5" s="307"/>
      <c r="D5" s="310">
        <v>83391</v>
      </c>
      <c r="E5" s="312"/>
      <c r="F5" s="315">
        <v>88968</v>
      </c>
      <c r="G5" s="317"/>
      <c r="H5" s="320"/>
    </row>
    <row r="6" spans="1:8">
      <c r="A6" s="117"/>
      <c r="B6" s="123"/>
      <c r="C6" s="308"/>
      <c r="D6" s="311">
        <v>37497</v>
      </c>
      <c r="E6" s="313"/>
      <c r="F6" s="316">
        <v>45482</v>
      </c>
      <c r="G6" s="318"/>
      <c r="H6" s="321"/>
    </row>
    <row r="7" spans="1:8">
      <c r="A7" s="132" t="s">
        <v>504</v>
      </c>
      <c r="B7" s="124"/>
      <c r="C7" s="307"/>
      <c r="D7" s="310">
        <v>71927</v>
      </c>
      <c r="E7" s="312"/>
      <c r="F7" s="315">
        <v>85173</v>
      </c>
      <c r="G7" s="317"/>
      <c r="H7" s="320"/>
    </row>
    <row r="8" spans="1:8">
      <c r="A8" s="117"/>
      <c r="B8" s="123"/>
      <c r="C8" s="308"/>
      <c r="D8" s="311">
        <v>34544</v>
      </c>
      <c r="E8" s="313"/>
      <c r="F8" s="316">
        <v>43913</v>
      </c>
      <c r="G8" s="318"/>
      <c r="H8" s="321"/>
    </row>
    <row r="9" spans="1:8">
      <c r="A9" s="132" t="s">
        <v>524</v>
      </c>
      <c r="B9" s="124"/>
      <c r="C9" s="307"/>
      <c r="D9" s="310">
        <v>98601</v>
      </c>
      <c r="E9" s="312"/>
      <c r="F9" s="315">
        <v>94081</v>
      </c>
      <c r="G9" s="317"/>
      <c r="H9" s="320"/>
    </row>
    <row r="10" spans="1:8">
      <c r="A10" s="117"/>
      <c r="B10" s="123"/>
      <c r="C10" s="308"/>
      <c r="D10" s="311">
        <v>51474</v>
      </c>
      <c r="E10" s="313"/>
      <c r="F10" s="316">
        <v>48949</v>
      </c>
      <c r="G10" s="318"/>
      <c r="H10" s="321"/>
    </row>
    <row r="11" spans="1:8">
      <c r="A11" s="132" t="s">
        <v>480</v>
      </c>
      <c r="B11" s="124"/>
      <c r="C11" s="307"/>
      <c r="D11" s="310">
        <v>51685</v>
      </c>
      <c r="E11" s="312"/>
      <c r="F11" s="315">
        <v>92632</v>
      </c>
      <c r="G11" s="317"/>
      <c r="H11" s="320"/>
    </row>
    <row r="12" spans="1:8">
      <c r="A12" s="117"/>
      <c r="B12" s="123"/>
      <c r="C12" s="309"/>
      <c r="D12" s="311">
        <v>32103</v>
      </c>
      <c r="E12" s="313"/>
      <c r="F12" s="316">
        <v>47978</v>
      </c>
      <c r="G12" s="318"/>
      <c r="H12" s="321"/>
    </row>
    <row r="13" spans="1:8">
      <c r="A13" s="132"/>
      <c r="B13" s="124"/>
      <c r="C13" s="307"/>
      <c r="D13" s="310">
        <v>77457</v>
      </c>
      <c r="E13" s="312"/>
      <c r="F13" s="315">
        <v>88827</v>
      </c>
      <c r="G13" s="319"/>
      <c r="H13" s="320"/>
    </row>
    <row r="14" spans="1:8">
      <c r="A14" s="117"/>
      <c r="B14" s="123"/>
      <c r="C14" s="308"/>
      <c r="D14" s="311">
        <v>40553</v>
      </c>
      <c r="E14" s="313"/>
      <c r="F14" s="316">
        <v>45889</v>
      </c>
      <c r="G14" s="318"/>
      <c r="H14" s="321"/>
    </row>
    <row r="17" spans="1:11">
      <c r="A17" s="299" t="s">
        <v>22</v>
      </c>
    </row>
    <row r="18" spans="1:11">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c r="A19" s="300" t="s">
        <v>84</v>
      </c>
      <c r="B19" s="300">
        <f>ROUND(VALUE(SUBSTITUTE(実質収支比率等に係る経年分析!F$48,"▲","-")),2)</f>
        <v>5.85</v>
      </c>
      <c r="C19" s="300">
        <f>ROUND(VALUE(SUBSTITUTE(実質収支比率等に係る経年分析!G$48,"▲","-")),2)</f>
        <v>8.23</v>
      </c>
      <c r="D19" s="300">
        <f>ROUND(VALUE(SUBSTITUTE(実質収支比率等に係る経年分析!H$48,"▲","-")),2)</f>
        <v>1.98</v>
      </c>
      <c r="E19" s="300">
        <f>ROUND(VALUE(SUBSTITUTE(実質収支比率等に係る経年分析!I$48,"▲","-")),2)</f>
        <v>3.69</v>
      </c>
      <c r="F19" s="300">
        <f>ROUND(VALUE(SUBSTITUTE(実質収支比率等に係る経年分析!J$48,"▲","-")),2)</f>
        <v>7.86</v>
      </c>
    </row>
    <row r="20" spans="1:11">
      <c r="A20" s="300" t="s">
        <v>32</v>
      </c>
      <c r="B20" s="300">
        <f>ROUND(VALUE(SUBSTITUTE(実質収支比率等に係る経年分析!F$47,"▲","-")),2)</f>
        <v>54.32</v>
      </c>
      <c r="C20" s="300">
        <f>ROUND(VALUE(SUBSTITUTE(実質収支比率等に係る経年分析!G$47,"▲","-")),2)</f>
        <v>57.26</v>
      </c>
      <c r="D20" s="300">
        <f>ROUND(VALUE(SUBSTITUTE(実質収支比率等に係る経年分析!H$47,"▲","-")),2)</f>
        <v>58.6</v>
      </c>
      <c r="E20" s="300">
        <f>ROUND(VALUE(SUBSTITUTE(実質収支比率等に係る経年分析!I$47,"▲","-")),2)</f>
        <v>62.79</v>
      </c>
      <c r="F20" s="300">
        <f>ROUND(VALUE(SUBSTITUTE(実質収支比率等に係る経年分析!J$47,"▲","-")),2)</f>
        <v>63.08</v>
      </c>
    </row>
    <row r="21" spans="1:11">
      <c r="A21" s="300" t="s">
        <v>110</v>
      </c>
      <c r="B21" s="300">
        <f>IF(ISNUMBER(VALUE(SUBSTITUTE(実質収支比率等に係る経年分析!F$49,"▲","-"))),ROUND(VALUE(SUBSTITUTE(実質収支比率等に係る経年分析!F$49,"▲","-")),2),NA())</f>
        <v>2.08</v>
      </c>
      <c r="C21" s="300">
        <f>IF(ISNUMBER(VALUE(SUBSTITUTE(実質収支比率等に係る経年分析!G$49,"▲","-"))),ROUND(VALUE(SUBSTITUTE(実質収支比率等に係る経年分析!G$49,"▲","-")),2),NA())</f>
        <v>5.75</v>
      </c>
      <c r="D21" s="300">
        <f>IF(ISNUMBER(VALUE(SUBSTITUTE(実質収支比率等に係る経年分析!H$49,"▲","-"))),ROUND(VALUE(SUBSTITUTE(実質収支比率等に係る経年分析!H$49,"▲","-")),2),NA())</f>
        <v>-3.88</v>
      </c>
      <c r="E21" s="300">
        <f>IF(ISNUMBER(VALUE(SUBSTITUTE(実質収支比率等に係る経年分析!I$49,"▲","-"))),ROUND(VALUE(SUBSTITUTE(実質収支比率等に係る経年分析!I$49,"▲","-")),2),NA())</f>
        <v>6.04</v>
      </c>
      <c r="F21" s="300">
        <f>IF(ISNUMBER(VALUE(SUBSTITUTE(実質収支比率等に係る経年分析!J$49,"▲","-"))),ROUND(VALUE(SUBSTITUTE(実質収支比率等に係る経年分析!J$49,"▲","-")),2),NA())</f>
        <v>6.47</v>
      </c>
    </row>
    <row r="24" spans="1:11">
      <c r="A24" s="299" t="s">
        <v>96</v>
      </c>
    </row>
    <row r="25" spans="1:11">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c r="A26" s="301"/>
      <c r="B26" s="301" t="s">
        <v>111</v>
      </c>
      <c r="C26" s="301" t="s">
        <v>56</v>
      </c>
      <c r="D26" s="301" t="s">
        <v>111</v>
      </c>
      <c r="E26" s="301" t="s">
        <v>56</v>
      </c>
      <c r="F26" s="301" t="s">
        <v>111</v>
      </c>
      <c r="G26" s="301" t="s">
        <v>56</v>
      </c>
      <c r="H26" s="301" t="s">
        <v>111</v>
      </c>
      <c r="I26" s="301" t="s">
        <v>56</v>
      </c>
      <c r="J26" s="301" t="s">
        <v>111</v>
      </c>
      <c r="K26" s="301" t="s">
        <v>56</v>
      </c>
    </row>
    <row r="27" spans="1:11">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0.48</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0.55000000000000004</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0.59</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2.21</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c r="A29" s="301" t="e">
        <f>IF(連結実質赤字比率に係る赤字・黒字の構成分析!C$41="",NA(),連結実質赤字比率に係る赤字・黒字の構成分析!C$41)</f>
        <v>#N/A</v>
      </c>
      <c r="B29" s="301" t="e">
        <f>IF(ROUND(VALUE(SUBSTITUTE(連結実質赤字比率に係る赤字・黒字の構成分析!F$41,"▲","-")),2)&lt;0,ABS(ROUND(VALUE(SUBSTITUTE(連結実質赤字比率に係る赤字・黒字の構成分析!F$41,"▲","-")),2)),NA())</f>
        <v>#VALUE!</v>
      </c>
      <c r="C29" s="301" t="e">
        <f>IF(ROUND(VALUE(SUBSTITUTE(連結実質赤字比率に係る赤字・黒字の構成分析!F$41,"▲","-")),2)&gt;=0,ABS(ROUND(VALUE(SUBSTITUTE(連結実質赤字比率に係る赤字・黒字の構成分析!F$41,"▲","-")),2)),NA())</f>
        <v>#VALUE!</v>
      </c>
      <c r="D29" s="301" t="e">
        <f>IF(ROUND(VALUE(SUBSTITUTE(連結実質赤字比率に係る赤字・黒字の構成分析!G$41,"▲","-")),2)&lt;0,ABS(ROUND(VALUE(SUBSTITUTE(連結実質赤字比率に係る赤字・黒字の構成分析!G$41,"▲","-")),2)),NA())</f>
        <v>#VALUE!</v>
      </c>
      <c r="E29" s="301" t="e">
        <f>IF(ROUND(VALUE(SUBSTITUTE(連結実質赤字比率に係る赤字・黒字の構成分析!G$41,"▲","-")),2)&gt;=0,ABS(ROUND(VALUE(SUBSTITUTE(連結実質赤字比率に係る赤字・黒字の構成分析!G$41,"▲","-")),2)),NA())</f>
        <v>#VALUE!</v>
      </c>
      <c r="F29" s="301" t="e">
        <f>IF(ROUND(VALUE(SUBSTITUTE(連結実質赤字比率に係る赤字・黒字の構成分析!H$41,"▲","-")),2)&lt;0,ABS(ROUND(VALUE(SUBSTITUTE(連結実質赤字比率に係る赤字・黒字の構成分析!H$41,"▲","-")),2)),NA())</f>
        <v>#VALUE!</v>
      </c>
      <c r="G29" s="301" t="e">
        <f>IF(ROUND(VALUE(SUBSTITUTE(連結実質赤字比率に係る赤字・黒字の構成分析!H$41,"▲","-")),2)&gt;=0,ABS(ROUND(VALUE(SUBSTITUTE(連結実質赤字比率に係る赤字・黒字の構成分析!H$41,"▲","-")),2)),NA())</f>
        <v>#VALUE!</v>
      </c>
      <c r="H29" s="301" t="e">
        <f>IF(ROUND(VALUE(SUBSTITUTE(連結実質赤字比率に係る赤字・黒字の構成分析!I$41,"▲","-")),2)&lt;0,ABS(ROUND(VALUE(SUBSTITUTE(連結実質赤字比率に係る赤字・黒字の構成分析!I$41,"▲","-")),2)),NA())</f>
        <v>#VALUE!</v>
      </c>
      <c r="I29" s="301" t="e">
        <f>IF(ROUND(VALUE(SUBSTITUTE(連結実質赤字比率に係る赤字・黒字の構成分析!I$41,"▲","-")),2)&gt;=0,ABS(ROUND(VALUE(SUBSTITUTE(連結実質赤字比率に係る赤字・黒字の構成分析!I$41,"▲","-")),2)),NA())</f>
        <v>#VALUE!</v>
      </c>
      <c r="J29" s="301" t="e">
        <f>IF(ROUND(VALUE(SUBSTITUTE(連結実質赤字比率に係る赤字・黒字の構成分析!J$41,"▲","-")),2)&lt;0,ABS(ROUND(VALUE(SUBSTITUTE(連結実質赤字比率に係る赤字・黒字の構成分析!J$41,"▲","-")),2)),NA())</f>
        <v>#VALUE!</v>
      </c>
      <c r="K29" s="301" t="e">
        <f>IF(ROUND(VALUE(SUBSTITUTE(連結実質赤字比率に係る赤字・黒字の構成分析!J$41,"▲","-")),2)&gt;=0,ABS(ROUND(VALUE(SUBSTITUTE(連結実質赤字比率に係る赤字・黒字の構成分析!J$41,"▲","-")),2)),NA())</f>
        <v>#VALUE!</v>
      </c>
    </row>
    <row r="30" spans="1:11">
      <c r="A30" s="301" t="e">
        <f>IF(連結実質赤字比率に係る赤字・黒字の構成分析!C$40="",NA(),連結実質赤字比率に係る赤字・黒字の構成分析!C$40)</f>
        <v>#N/A</v>
      </c>
      <c r="B30" s="301" t="e">
        <f>IF(ROUND(VALUE(SUBSTITUTE(連結実質赤字比率に係る赤字・黒字の構成分析!F$40,"▲","-")),2)&lt;0,ABS(ROUND(VALUE(SUBSTITUTE(連結実質赤字比率に係る赤字・黒字の構成分析!F$40,"▲","-")),2)),NA())</f>
        <v>#VALUE!</v>
      </c>
      <c r="C30" s="301" t="e">
        <f>IF(ROUND(VALUE(SUBSTITUTE(連結実質赤字比率に係る赤字・黒字の構成分析!F$40,"▲","-")),2)&gt;=0,ABS(ROUND(VALUE(SUBSTITUTE(連結実質赤字比率に係る赤字・黒字の構成分析!F$40,"▲","-")),2)),NA())</f>
        <v>#VALUE!</v>
      </c>
      <c r="D30" s="301" t="e">
        <f>IF(ROUND(VALUE(SUBSTITUTE(連結実質赤字比率に係る赤字・黒字の構成分析!G$40,"▲","-")),2)&lt;0,ABS(ROUND(VALUE(SUBSTITUTE(連結実質赤字比率に係る赤字・黒字の構成分析!G$40,"▲","-")),2)),NA())</f>
        <v>#VALUE!</v>
      </c>
      <c r="E30" s="301" t="e">
        <f>IF(ROUND(VALUE(SUBSTITUTE(連結実質赤字比率に係る赤字・黒字の構成分析!G$40,"▲","-")),2)&gt;=0,ABS(ROUND(VALUE(SUBSTITUTE(連結実質赤字比率に係る赤字・黒字の構成分析!G$40,"▲","-")),2)),NA())</f>
        <v>#VALUE!</v>
      </c>
      <c r="F30" s="301" t="e">
        <f>IF(ROUND(VALUE(SUBSTITUTE(連結実質赤字比率に係る赤字・黒字の構成分析!H$40,"▲","-")),2)&lt;0,ABS(ROUND(VALUE(SUBSTITUTE(連結実質赤字比率に係る赤字・黒字の構成分析!H$40,"▲","-")),2)),NA())</f>
        <v>#VALUE!</v>
      </c>
      <c r="G30" s="301" t="e">
        <f>IF(ROUND(VALUE(SUBSTITUTE(連結実質赤字比率に係る赤字・黒字の構成分析!H$40,"▲","-")),2)&gt;=0,ABS(ROUND(VALUE(SUBSTITUTE(連結実質赤字比率に係る赤字・黒字の構成分析!H$40,"▲","-")),2)),NA())</f>
        <v>#VALUE!</v>
      </c>
      <c r="H30" s="301" t="e">
        <f>IF(ROUND(VALUE(SUBSTITUTE(連結実質赤字比率に係る赤字・黒字の構成分析!I$40,"▲","-")),2)&lt;0,ABS(ROUND(VALUE(SUBSTITUTE(連結実質赤字比率に係る赤字・黒字の構成分析!I$40,"▲","-")),2)),NA())</f>
        <v>#VALUE!</v>
      </c>
      <c r="I30" s="301" t="e">
        <f>IF(ROUND(VALUE(SUBSTITUTE(連結実質赤字比率に係る赤字・黒字の構成分析!I$40,"▲","-")),2)&gt;=0,ABS(ROUND(VALUE(SUBSTITUTE(連結実質赤字比率に係る赤字・黒字の構成分析!I$40,"▲","-")),2)),NA())</f>
        <v>#VALUE!</v>
      </c>
      <c r="J30" s="301" t="e">
        <f>IF(ROUND(VALUE(SUBSTITUTE(連結実質赤字比率に係る赤字・黒字の構成分析!J$40,"▲","-")),2)&lt;0,ABS(ROUND(VALUE(SUBSTITUTE(連結実質赤字比率に係る赤字・黒字の構成分析!J$40,"▲","-")),2)),NA())</f>
        <v>#VALUE!</v>
      </c>
      <c r="K30" s="301" t="e">
        <f>IF(ROUND(VALUE(SUBSTITUTE(連結実質赤字比率に係る赤字・黒字の構成分析!J$40,"▲","-")),2)&gt;=0,ABS(ROUND(VALUE(SUBSTITUTE(連結実質赤字比率に係る赤字・黒字の構成分析!J$40,"▲","-")),2)),NA())</f>
        <v>#VALUE!</v>
      </c>
    </row>
    <row r="31" spans="1:11">
      <c r="A31" s="301" t="str">
        <f>IF(連結実質赤字比率に係る赤字・黒字の構成分析!C$39="",NA(),連結実質赤字比率に係る赤字・黒字の構成分析!C$39)</f>
        <v>後期高齢者医療事業特別会計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0.02</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0.01</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0.02</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0.02</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0.02</v>
      </c>
    </row>
    <row r="32" spans="1:11">
      <c r="A32" s="301" t="str">
        <f>IF(連結実質赤字比率に係る赤字・黒字の構成分析!C$38="",NA(),連結実質赤字比率に係る赤字・黒字の構成分析!C$38)</f>
        <v>自動車学校特別会計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0.05</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0.04</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0.04</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0.1</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0.23</v>
      </c>
    </row>
    <row r="33" spans="1:16">
      <c r="A33" s="301" t="str">
        <f>IF(連結実質赤字比率に係る赤字・黒字の構成分析!C$37="",NA(),連結実質赤字比率に係る赤字・黒字の構成分析!C$37)</f>
        <v>簡易水道事業会計</v>
      </c>
      <c r="B33" s="301" t="e">
        <f>IF(ROUND(VALUE(SUBSTITUTE(連結実質赤字比率に係る赤字・黒字の構成分析!F$37,"▲","-")),2)&lt;0,ABS(ROUND(VALUE(SUBSTITUTE(連結実質赤字比率に係る赤字・黒字の構成分析!F$37,"▲","-")),2)),NA())</f>
        <v>#VALUE!</v>
      </c>
      <c r="C33" s="301" t="e">
        <f>IF(ROUND(VALUE(SUBSTITUTE(連結実質赤字比率に係る赤字・黒字の構成分析!F$37,"▲","-")),2)&gt;=0,ABS(ROUND(VALUE(SUBSTITUTE(連結実質赤字比率に係る赤字・黒字の構成分析!F$37,"▲","-")),2)),NA())</f>
        <v>#VALUE!</v>
      </c>
      <c r="D33" s="301" t="e">
        <f>IF(ROUND(VALUE(SUBSTITUTE(連結実質赤字比率に係る赤字・黒字の構成分析!G$37,"▲","-")),2)&lt;0,ABS(ROUND(VALUE(SUBSTITUTE(連結実質赤字比率に係る赤字・黒字の構成分析!G$37,"▲","-")),2)),NA())</f>
        <v>#VALUE!</v>
      </c>
      <c r="E33" s="301" t="e">
        <f>IF(ROUND(VALUE(SUBSTITUTE(連結実質赤字比率に係る赤字・黒字の構成分析!G$37,"▲","-")),2)&gt;=0,ABS(ROUND(VALUE(SUBSTITUTE(連結実質赤字比率に係る赤字・黒字の構成分析!G$37,"▲","-")),2)),NA())</f>
        <v>#VALUE!</v>
      </c>
      <c r="F33" s="301" t="e">
        <f>IF(ROUND(VALUE(SUBSTITUTE(連結実質赤字比率に係る赤字・黒字の構成分析!H$37,"▲","-")),2)&lt;0,ABS(ROUND(VALUE(SUBSTITUTE(連結実質赤字比率に係る赤字・黒字の構成分析!H$37,"▲","-")),2)),NA())</f>
        <v>#VALUE!</v>
      </c>
      <c r="G33" s="301" t="e">
        <f>IF(ROUND(VALUE(SUBSTITUTE(連結実質赤字比率に係る赤字・黒字の構成分析!H$37,"▲","-")),2)&gt;=0,ABS(ROUND(VALUE(SUBSTITUTE(連結実質赤字比率に係る赤字・黒字の構成分析!H$37,"▲","-")),2)),NA())</f>
        <v>#VALUE!</v>
      </c>
      <c r="H33" s="301" t="e">
        <f>IF(ROUND(VALUE(SUBSTITUTE(連結実質赤字比率に係る赤字・黒字の構成分析!I$37,"▲","-")),2)&lt;0,ABS(ROUND(VALUE(SUBSTITUTE(連結実質赤字比率に係る赤字・黒字の構成分析!I$37,"▲","-")),2)),NA())</f>
        <v>#VALUE!</v>
      </c>
      <c r="I33" s="301" t="e">
        <f>IF(ROUND(VALUE(SUBSTITUTE(連結実質赤字比率に係る赤字・黒字の構成分析!I$37,"▲","-")),2)&gt;=0,ABS(ROUND(VALUE(SUBSTITUTE(連結実質赤字比率に係る赤字・黒字の構成分析!I$37,"▲","-")),2)),NA())</f>
        <v>#VALUE!</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0.99</v>
      </c>
    </row>
    <row r="34" spans="1:16">
      <c r="A34" s="301" t="str">
        <f>IF(連結実質赤字比率に係る赤字・黒字の構成分析!C$36="",NA(),連結実質赤字比率に係る赤字・黒字の構成分析!C$36)</f>
        <v>下水道事業会計</v>
      </c>
      <c r="B34" s="301" t="e">
        <f>IF(ROUND(VALUE(SUBSTITUTE(連結実質赤字比率に係る赤字・黒字の構成分析!F$36,"▲","-")),2)&lt;0,ABS(ROUND(VALUE(SUBSTITUTE(連結実質赤字比率に係る赤字・黒字の構成分析!F$36,"▲","-")),2)),NA())</f>
        <v>#VALUE!</v>
      </c>
      <c r="C34" s="301" t="e">
        <f>IF(ROUND(VALUE(SUBSTITUTE(連結実質赤字比率に係る赤字・黒字の構成分析!F$36,"▲","-")),2)&gt;=0,ABS(ROUND(VALUE(SUBSTITUTE(連結実質赤字比率に係る赤字・黒字の構成分析!F$36,"▲","-")),2)),NA())</f>
        <v>#VALUE!</v>
      </c>
      <c r="D34" s="301" t="e">
        <f>IF(ROUND(VALUE(SUBSTITUTE(連結実質赤字比率に係る赤字・黒字の構成分析!G$36,"▲","-")),2)&lt;0,ABS(ROUND(VALUE(SUBSTITUTE(連結実質赤字比率に係る赤字・黒字の構成分析!G$36,"▲","-")),2)),NA())</f>
        <v>#VALUE!</v>
      </c>
      <c r="E34" s="301" t="e">
        <f>IF(ROUND(VALUE(SUBSTITUTE(連結実質赤字比率に係る赤字・黒字の構成分析!G$36,"▲","-")),2)&gt;=0,ABS(ROUND(VALUE(SUBSTITUTE(連結実質赤字比率に係る赤字・黒字の構成分析!G$36,"▲","-")),2)),NA())</f>
        <v>#VALUE!</v>
      </c>
      <c r="F34" s="301" t="e">
        <f>IF(ROUND(VALUE(SUBSTITUTE(連結実質赤字比率に係る赤字・黒字の構成分析!H$36,"▲","-")),2)&lt;0,ABS(ROUND(VALUE(SUBSTITUTE(連結実質赤字比率に係る赤字・黒字の構成分析!H$36,"▲","-")),2)),NA())</f>
        <v>#VALUE!</v>
      </c>
      <c r="G34" s="301" t="e">
        <f>IF(ROUND(VALUE(SUBSTITUTE(連結実質赤字比率に係る赤字・黒字の構成分析!H$36,"▲","-")),2)&gt;=0,ABS(ROUND(VALUE(SUBSTITUTE(連結実質赤字比率に係る赤字・黒字の構成分析!H$36,"▲","-")),2)),NA())</f>
        <v>#VALUE!</v>
      </c>
      <c r="H34" s="301" t="e">
        <f>IF(ROUND(VALUE(SUBSTITUTE(連結実質赤字比率に係る赤字・黒字の構成分析!I$36,"▲","-")),2)&lt;0,ABS(ROUND(VALUE(SUBSTITUTE(連結実質赤字比率に係る赤字・黒字の構成分析!I$36,"▲","-")),2)),NA())</f>
        <v>#VALUE!</v>
      </c>
      <c r="I34" s="301" t="e">
        <f>IF(ROUND(VALUE(SUBSTITUTE(連結実質赤字比率に係る赤字・黒字の構成分析!I$36,"▲","-")),2)&gt;=0,ABS(ROUND(VALUE(SUBSTITUTE(連結実質赤字比率に係る赤字・黒字の構成分析!I$36,"▲","-")),2)),NA())</f>
        <v>#VALUE!</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1.21</v>
      </c>
    </row>
    <row r="35" spans="1:16">
      <c r="A35" s="301" t="str">
        <f>IF(連結実質赤字比率に係る赤字・黒字の構成分析!C$35="",NA(),連結実質赤字比率に係る赤字・黒字の構成分析!C$35)</f>
        <v>国民健康保険事業特別会計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0.24</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0.91</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0.83</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0.79</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1.66</v>
      </c>
    </row>
    <row r="36" spans="1:16">
      <c r="A36" s="301" t="str">
        <f>IF(連結実質赤字比率に係る赤字・黒字の構成分析!C$34="",NA(),連結実質赤字比率に係る赤字・黒字の構成分析!C$34)</f>
        <v>一般会計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5.54</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7.92</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1.67</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3.29</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7.63</v>
      </c>
    </row>
    <row r="39" spans="1:16">
      <c r="A39" s="299" t="s">
        <v>10</v>
      </c>
    </row>
    <row r="40" spans="1:16">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c r="A41" s="302"/>
      <c r="B41" s="302" t="s">
        <v>103</v>
      </c>
      <c r="C41" s="302"/>
      <c r="D41" s="302" t="s">
        <v>112</v>
      </c>
      <c r="E41" s="302" t="s">
        <v>103</v>
      </c>
      <c r="F41" s="302"/>
      <c r="G41" s="302" t="s">
        <v>112</v>
      </c>
      <c r="H41" s="302" t="s">
        <v>103</v>
      </c>
      <c r="I41" s="302"/>
      <c r="J41" s="302" t="s">
        <v>112</v>
      </c>
      <c r="K41" s="302" t="s">
        <v>103</v>
      </c>
      <c r="L41" s="302"/>
      <c r="M41" s="302" t="s">
        <v>112</v>
      </c>
      <c r="N41" s="302" t="s">
        <v>103</v>
      </c>
      <c r="O41" s="302"/>
      <c r="P41" s="302" t="s">
        <v>112</v>
      </c>
    </row>
    <row r="42" spans="1:16">
      <c r="A42" s="302" t="s">
        <v>114</v>
      </c>
      <c r="B42" s="302"/>
      <c r="C42" s="302"/>
      <c r="D42" s="302">
        <f>'実質公債費比率（分子）の構造'!K$52</f>
        <v>1741</v>
      </c>
      <c r="E42" s="302"/>
      <c r="F42" s="302"/>
      <c r="G42" s="302">
        <f>'実質公債費比率（分子）の構造'!L$52</f>
        <v>1802</v>
      </c>
      <c r="H42" s="302"/>
      <c r="I42" s="302"/>
      <c r="J42" s="302">
        <f>'実質公債費比率（分子）の構造'!M$52</f>
        <v>1667</v>
      </c>
      <c r="K42" s="302"/>
      <c r="L42" s="302"/>
      <c r="M42" s="302">
        <f>'実質公債費比率（分子）の構造'!N$52</f>
        <v>1476</v>
      </c>
      <c r="N42" s="302"/>
      <c r="O42" s="302"/>
      <c r="P42" s="302">
        <f>'実質公債費比率（分子）の構造'!O$52</f>
        <v>1439</v>
      </c>
    </row>
    <row r="43" spans="1:16">
      <c r="A43" s="302" t="s">
        <v>46</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c r="A44" s="302" t="s">
        <v>39</v>
      </c>
      <c r="B44" s="302">
        <f>'実質公債費比率（分子）の構造'!K$50</f>
        <v>51</v>
      </c>
      <c r="C44" s="302"/>
      <c r="D44" s="302"/>
      <c r="E44" s="302">
        <f>'実質公債費比率（分子）の構造'!L$50</f>
        <v>52</v>
      </c>
      <c r="F44" s="302"/>
      <c r="G44" s="302"/>
      <c r="H44" s="302">
        <f>'実質公債費比率（分子）の構造'!M$50</f>
        <v>52</v>
      </c>
      <c r="I44" s="302"/>
      <c r="J44" s="302"/>
      <c r="K44" s="302">
        <f>'実質公債費比率（分子）の構造'!N$50</f>
        <v>5</v>
      </c>
      <c r="L44" s="302"/>
      <c r="M44" s="302"/>
      <c r="N44" s="302">
        <f>'実質公債費比率（分子）の構造'!O$50</f>
        <v>6</v>
      </c>
      <c r="O44" s="302"/>
      <c r="P44" s="302"/>
    </row>
    <row r="45" spans="1:16">
      <c r="A45" s="302" t="s">
        <v>0</v>
      </c>
      <c r="B45" s="302">
        <f>'実質公債費比率（分子）の構造'!K$49</f>
        <v>171</v>
      </c>
      <c r="C45" s="302"/>
      <c r="D45" s="302"/>
      <c r="E45" s="302">
        <f>'実質公債費比率（分子）の構造'!L$49</f>
        <v>176</v>
      </c>
      <c r="F45" s="302"/>
      <c r="G45" s="302"/>
      <c r="H45" s="302">
        <f>'実質公債費比率（分子）の構造'!M$49</f>
        <v>165</v>
      </c>
      <c r="I45" s="302"/>
      <c r="J45" s="302"/>
      <c r="K45" s="302">
        <f>'実質公債費比率（分子）の構造'!N$49</f>
        <v>76</v>
      </c>
      <c r="L45" s="302"/>
      <c r="M45" s="302"/>
      <c r="N45" s="302">
        <f>'実質公債費比率（分子）の構造'!O$49</f>
        <v>19</v>
      </c>
      <c r="O45" s="302"/>
      <c r="P45" s="302"/>
    </row>
    <row r="46" spans="1:16">
      <c r="A46" s="302" t="s">
        <v>37</v>
      </c>
      <c r="B46" s="302">
        <f>'実質公債費比率（分子）の構造'!K$48</f>
        <v>538</v>
      </c>
      <c r="C46" s="302"/>
      <c r="D46" s="302"/>
      <c r="E46" s="302">
        <f>'実質公債費比率（分子）の構造'!L$48</f>
        <v>680</v>
      </c>
      <c r="F46" s="302"/>
      <c r="G46" s="302"/>
      <c r="H46" s="302">
        <f>'実質公債費比率（分子）の構造'!M$48</f>
        <v>742</v>
      </c>
      <c r="I46" s="302"/>
      <c r="J46" s="302"/>
      <c r="K46" s="302">
        <f>'実質公債費比率（分子）の構造'!N$48</f>
        <v>633</v>
      </c>
      <c r="L46" s="302"/>
      <c r="M46" s="302"/>
      <c r="N46" s="302">
        <f>'実質公債費比率（分子）の構造'!O$48</f>
        <v>555</v>
      </c>
      <c r="O46" s="302"/>
      <c r="P46" s="302"/>
    </row>
    <row r="47" spans="1:16">
      <c r="A47" s="302" t="s">
        <v>31</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c r="A48" s="302" t="s">
        <v>26</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c r="A49" s="302" t="s">
        <v>23</v>
      </c>
      <c r="B49" s="302">
        <f>'実質公債費比率（分子）の構造'!K$45</f>
        <v>1633</v>
      </c>
      <c r="C49" s="302"/>
      <c r="D49" s="302"/>
      <c r="E49" s="302">
        <f>'実質公債費比率（分子）の構造'!L$45</f>
        <v>1680</v>
      </c>
      <c r="F49" s="302"/>
      <c r="G49" s="302"/>
      <c r="H49" s="302">
        <f>'実質公債費比率（分子）の構造'!M$45</f>
        <v>1603</v>
      </c>
      <c r="I49" s="302"/>
      <c r="J49" s="302"/>
      <c r="K49" s="302">
        <f>'実質公債費比率（分子）の構造'!N$45</f>
        <v>1377</v>
      </c>
      <c r="L49" s="302"/>
      <c r="M49" s="302"/>
      <c r="N49" s="302">
        <f>'実質公債費比率（分子）の構造'!O$45</f>
        <v>1343</v>
      </c>
      <c r="O49" s="302"/>
      <c r="P49" s="302"/>
    </row>
    <row r="50" spans="1:16">
      <c r="A50" s="302" t="s">
        <v>53</v>
      </c>
      <c r="B50" s="302" t="e">
        <f>NA()</f>
        <v>#N/A</v>
      </c>
      <c r="C50" s="302">
        <f>IF(ISNUMBER('実質公債費比率（分子）の構造'!K$53),'実質公債費比率（分子）の構造'!K$53,NA())</f>
        <v>652</v>
      </c>
      <c r="D50" s="302" t="e">
        <f>NA()</f>
        <v>#N/A</v>
      </c>
      <c r="E50" s="302" t="e">
        <f>NA()</f>
        <v>#N/A</v>
      </c>
      <c r="F50" s="302">
        <f>IF(ISNUMBER('実質公債費比率（分子）の構造'!L$53),'実質公債費比率（分子）の構造'!L$53,NA())</f>
        <v>786</v>
      </c>
      <c r="G50" s="302" t="e">
        <f>NA()</f>
        <v>#N/A</v>
      </c>
      <c r="H50" s="302" t="e">
        <f>NA()</f>
        <v>#N/A</v>
      </c>
      <c r="I50" s="302">
        <f>IF(ISNUMBER('実質公債費比率（分子）の構造'!M$53),'実質公債費比率（分子）の構造'!M$53,NA())</f>
        <v>895</v>
      </c>
      <c r="J50" s="302" t="e">
        <f>NA()</f>
        <v>#N/A</v>
      </c>
      <c r="K50" s="302" t="e">
        <f>NA()</f>
        <v>#N/A</v>
      </c>
      <c r="L50" s="302">
        <f>IF(ISNUMBER('実質公債費比率（分子）の構造'!N$53),'実質公債費比率（分子）の構造'!N$53,NA())</f>
        <v>615</v>
      </c>
      <c r="M50" s="302" t="e">
        <f>NA()</f>
        <v>#N/A</v>
      </c>
      <c r="N50" s="302" t="e">
        <f>NA()</f>
        <v>#N/A</v>
      </c>
      <c r="O50" s="302">
        <f>IF(ISNUMBER('実質公債費比率（分子）の構造'!O$53),'実質公債費比率（分子）の構造'!O$53,NA())</f>
        <v>484</v>
      </c>
      <c r="P50" s="302" t="e">
        <f>NA()</f>
        <v>#N/A</v>
      </c>
    </row>
    <row r="53" spans="1:16">
      <c r="A53" s="299" t="s">
        <v>115</v>
      </c>
    </row>
    <row r="54" spans="1:16">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c r="A55" s="301"/>
      <c r="B55" s="301" t="s">
        <v>119</v>
      </c>
      <c r="C55" s="301"/>
      <c r="D55" s="301" t="s">
        <v>122</v>
      </c>
      <c r="E55" s="301" t="s">
        <v>119</v>
      </c>
      <c r="F55" s="301"/>
      <c r="G55" s="301" t="s">
        <v>122</v>
      </c>
      <c r="H55" s="301" t="s">
        <v>119</v>
      </c>
      <c r="I55" s="301"/>
      <c r="J55" s="301" t="s">
        <v>122</v>
      </c>
      <c r="K55" s="301" t="s">
        <v>119</v>
      </c>
      <c r="L55" s="301"/>
      <c r="M55" s="301" t="s">
        <v>122</v>
      </c>
      <c r="N55" s="301" t="s">
        <v>119</v>
      </c>
      <c r="O55" s="301"/>
      <c r="P55" s="301" t="s">
        <v>122</v>
      </c>
    </row>
    <row r="56" spans="1:16">
      <c r="A56" s="301" t="s">
        <v>41</v>
      </c>
      <c r="B56" s="301"/>
      <c r="C56" s="301"/>
      <c r="D56" s="301">
        <f>'将来負担比率（分子）の構造'!I$52</f>
        <v>15110</v>
      </c>
      <c r="E56" s="301"/>
      <c r="F56" s="301"/>
      <c r="G56" s="301">
        <f>'将来負担比率（分子）の構造'!J$52</f>
        <v>14649</v>
      </c>
      <c r="H56" s="301"/>
      <c r="I56" s="301"/>
      <c r="J56" s="301">
        <f>'将来負担比率（分子）の構造'!K$52</f>
        <v>14281</v>
      </c>
      <c r="K56" s="301"/>
      <c r="L56" s="301"/>
      <c r="M56" s="301">
        <f>'将来負担比率（分子）の構造'!L$52</f>
        <v>14345</v>
      </c>
      <c r="N56" s="301"/>
      <c r="O56" s="301"/>
      <c r="P56" s="301">
        <f>'将来負担比率（分子）の構造'!M$52</f>
        <v>13837</v>
      </c>
    </row>
    <row r="57" spans="1:16">
      <c r="A57" s="301" t="s">
        <v>92</v>
      </c>
      <c r="B57" s="301"/>
      <c r="C57" s="301"/>
      <c r="D57" s="301">
        <f>'将来負担比率（分子）の構造'!I$51</f>
        <v>1198</v>
      </c>
      <c r="E57" s="301"/>
      <c r="F57" s="301"/>
      <c r="G57" s="301">
        <f>'将来負担比率（分子）の構造'!J$51</f>
        <v>1137</v>
      </c>
      <c r="H57" s="301"/>
      <c r="I57" s="301"/>
      <c r="J57" s="301">
        <f>'将来負担比率（分子）の構造'!K$51</f>
        <v>901</v>
      </c>
      <c r="K57" s="301"/>
      <c r="L57" s="301"/>
      <c r="M57" s="301">
        <f>'将来負担比率（分子）の構造'!L$51</f>
        <v>774</v>
      </c>
      <c r="N57" s="301"/>
      <c r="O57" s="301"/>
      <c r="P57" s="301">
        <f>'将来負担比率（分子）の構造'!M$51</f>
        <v>699</v>
      </c>
    </row>
    <row r="58" spans="1:16">
      <c r="A58" s="301" t="s">
        <v>89</v>
      </c>
      <c r="B58" s="301"/>
      <c r="C58" s="301"/>
      <c r="D58" s="301">
        <f>'将来負担比率（分子）の構造'!I$50</f>
        <v>10083</v>
      </c>
      <c r="E58" s="301"/>
      <c r="F58" s="301"/>
      <c r="G58" s="301">
        <f>'将来負担比率（分子）の構造'!J$50</f>
        <v>10512</v>
      </c>
      <c r="H58" s="301"/>
      <c r="I58" s="301"/>
      <c r="J58" s="301">
        <f>'将来負担比率（分子）の構造'!K$50</f>
        <v>10646</v>
      </c>
      <c r="K58" s="301"/>
      <c r="L58" s="301"/>
      <c r="M58" s="301">
        <f>'将来負担比率（分子）の構造'!L$50</f>
        <v>10607</v>
      </c>
      <c r="N58" s="301"/>
      <c r="O58" s="301"/>
      <c r="P58" s="301">
        <f>'将来負担比率（分子）の構造'!M$50</f>
        <v>11146</v>
      </c>
    </row>
    <row r="59" spans="1:16">
      <c r="A59" s="301" t="s">
        <v>85</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c r="A60" s="301" t="s">
        <v>79</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c r="A61" s="301" t="s">
        <v>70</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c r="A62" s="301" t="s">
        <v>71</v>
      </c>
      <c r="B62" s="301">
        <f>'将来負担比率（分子）の構造'!I$45</f>
        <v>2992</v>
      </c>
      <c r="C62" s="301"/>
      <c r="D62" s="301"/>
      <c r="E62" s="301">
        <f>'将来負担比率（分子）の構造'!J$45</f>
        <v>2938</v>
      </c>
      <c r="F62" s="301"/>
      <c r="G62" s="301"/>
      <c r="H62" s="301">
        <f>'将来負担比率（分子）の構造'!K$45</f>
        <v>2831</v>
      </c>
      <c r="I62" s="301"/>
      <c r="J62" s="301"/>
      <c r="K62" s="301">
        <f>'将来負担比率（分子）の構造'!L$45</f>
        <v>2910</v>
      </c>
      <c r="L62" s="301"/>
      <c r="M62" s="301"/>
      <c r="N62" s="301">
        <f>'将来負担比率（分子）の構造'!M$45</f>
        <v>2751</v>
      </c>
      <c r="O62" s="301"/>
      <c r="P62" s="301"/>
    </row>
    <row r="63" spans="1:16">
      <c r="A63" s="301" t="s">
        <v>69</v>
      </c>
      <c r="B63" s="301">
        <f>'将来負担比率（分子）の構造'!I$44</f>
        <v>487</v>
      </c>
      <c r="C63" s="301"/>
      <c r="D63" s="301"/>
      <c r="E63" s="301">
        <f>'将来負担比率（分子）の構造'!J$44</f>
        <v>307</v>
      </c>
      <c r="F63" s="301"/>
      <c r="G63" s="301"/>
      <c r="H63" s="301">
        <f>'将来負担比率（分子）の構造'!K$44</f>
        <v>157</v>
      </c>
      <c r="I63" s="301"/>
      <c r="J63" s="301"/>
      <c r="K63" s="301">
        <f>'将来負担比率（分子）の構造'!L$44</f>
        <v>90</v>
      </c>
      <c r="L63" s="301"/>
      <c r="M63" s="301"/>
      <c r="N63" s="301">
        <f>'将来負担比率（分子）の構造'!M$44</f>
        <v>74</v>
      </c>
      <c r="O63" s="301"/>
      <c r="P63" s="301"/>
    </row>
    <row r="64" spans="1:16">
      <c r="A64" s="301" t="s">
        <v>67</v>
      </c>
      <c r="B64" s="301">
        <f>'将来負担比率（分子）の構造'!I$43</f>
        <v>8670</v>
      </c>
      <c r="C64" s="301"/>
      <c r="D64" s="301"/>
      <c r="E64" s="301">
        <f>'将来負担比率（分子）の構造'!J$43</f>
        <v>8892</v>
      </c>
      <c r="F64" s="301"/>
      <c r="G64" s="301"/>
      <c r="H64" s="301">
        <f>'将来負担比率（分子）の構造'!K$43</f>
        <v>8998</v>
      </c>
      <c r="I64" s="301"/>
      <c r="J64" s="301"/>
      <c r="K64" s="301">
        <f>'将来負担比率（分子）の構造'!L$43</f>
        <v>8949</v>
      </c>
      <c r="L64" s="301"/>
      <c r="M64" s="301"/>
      <c r="N64" s="301">
        <f>'将来負担比率（分子）の構造'!M$43</f>
        <v>8691</v>
      </c>
      <c r="O64" s="301"/>
      <c r="P64" s="301"/>
    </row>
    <row r="65" spans="1:16">
      <c r="A65" s="301" t="s">
        <v>61</v>
      </c>
      <c r="B65" s="301">
        <f>'将来負担比率（分子）の構造'!I$42</f>
        <v>125</v>
      </c>
      <c r="C65" s="301"/>
      <c r="D65" s="301"/>
      <c r="E65" s="301">
        <f>'将来負担比率（分子）の構造'!J$42</f>
        <v>17</v>
      </c>
      <c r="F65" s="301"/>
      <c r="G65" s="301"/>
      <c r="H65" s="301">
        <f>'将来負担比率（分子）の構造'!K$42</f>
        <v>10</v>
      </c>
      <c r="I65" s="301"/>
      <c r="J65" s="301"/>
      <c r="K65" s="301">
        <f>'将来負担比率（分子）の構造'!L$42</f>
        <v>6</v>
      </c>
      <c r="L65" s="301"/>
      <c r="M65" s="301"/>
      <c r="N65" s="301">
        <f>'将来負担比率（分子）の構造'!M$42</f>
        <v>6</v>
      </c>
      <c r="O65" s="301"/>
      <c r="P65" s="301"/>
    </row>
    <row r="66" spans="1:16">
      <c r="A66" s="301" t="s">
        <v>66</v>
      </c>
      <c r="B66" s="301">
        <f>'将来負担比率（分子）の構造'!I$41</f>
        <v>13253</v>
      </c>
      <c r="C66" s="301"/>
      <c r="D66" s="301"/>
      <c r="E66" s="301">
        <f>'将来負担比率（分子）の構造'!J$41</f>
        <v>13143</v>
      </c>
      <c r="F66" s="301"/>
      <c r="G66" s="301"/>
      <c r="H66" s="301">
        <f>'将来負担比率（分子）の構造'!K$41</f>
        <v>12503</v>
      </c>
      <c r="I66" s="301"/>
      <c r="J66" s="301"/>
      <c r="K66" s="301">
        <f>'将来負担比率（分子）の構造'!L$41</f>
        <v>12663</v>
      </c>
      <c r="L66" s="301"/>
      <c r="M66" s="301"/>
      <c r="N66" s="301">
        <f>'将来負担比率（分子）の構造'!M$41</f>
        <v>12501</v>
      </c>
      <c r="O66" s="301"/>
      <c r="P66" s="301"/>
    </row>
    <row r="67" spans="1:16">
      <c r="A67" s="301" t="s">
        <v>94</v>
      </c>
      <c r="B67" s="301" t="e">
        <f>NA()</f>
        <v>#N/A</v>
      </c>
      <c r="C67" s="301">
        <f>IF(ISNUMBER('将来負担比率（分子）の構造'!I$53),IF('将来負担比率（分子）の構造'!I$53&lt;0,0,'将来負担比率（分子）の構造'!I$53),NA())</f>
        <v>0</v>
      </c>
      <c r="D67" s="301" t="e">
        <f>NA()</f>
        <v>#N/A</v>
      </c>
      <c r="E67" s="301" t="e">
        <f>NA()</f>
        <v>#N/A</v>
      </c>
      <c r="F67" s="301">
        <f>IF(ISNUMBER('将来負担比率（分子）の構造'!J$53),IF('将来負担比率（分子）の構造'!J$53&lt;0,0,'将来負担比率（分子）の構造'!J$53),NA())</f>
        <v>0</v>
      </c>
      <c r="G67" s="301" t="e">
        <f>NA()</f>
        <v>#N/A</v>
      </c>
      <c r="H67" s="301" t="e">
        <f>NA()</f>
        <v>#N/A</v>
      </c>
      <c r="I67" s="301">
        <f>IF(ISNUMBER('将来負担比率（分子）の構造'!K$53),IF('将来負担比率（分子）の構造'!K$53&lt;0,0,'将来負担比率（分子）の構造'!K$53),NA())</f>
        <v>0</v>
      </c>
      <c r="J67" s="301" t="e">
        <f>NA()</f>
        <v>#N/A</v>
      </c>
      <c r="K67" s="301" t="e">
        <f>NA()</f>
        <v>#N/A</v>
      </c>
      <c r="L67" s="301">
        <f>IF(ISNUMBER('将来負担比率（分子）の構造'!L$53),IF('将来負担比率（分子）の構造'!L$53&lt;0,0,'将来負担比率（分子）の構造'!L$53),NA())</f>
        <v>0</v>
      </c>
      <c r="M67" s="301" t="e">
        <f>NA()</f>
        <v>#N/A</v>
      </c>
      <c r="N67" s="301" t="e">
        <f>NA()</f>
        <v>#N/A</v>
      </c>
      <c r="O67" s="301">
        <f>IF(ISNUMBER('将来負担比率（分子）の構造'!M$53),IF('将来負担比率（分子）の構造'!M$53&lt;0,0,'将来負担比率（分子）の構造'!M$53),NA())</f>
        <v>0</v>
      </c>
      <c r="P67" s="301" t="e">
        <f>NA()</f>
        <v>#N/A</v>
      </c>
    </row>
    <row r="70" spans="1:16">
      <c r="A70" s="304" t="s">
        <v>123</v>
      </c>
      <c r="B70" s="304"/>
      <c r="C70" s="304"/>
      <c r="D70" s="304"/>
      <c r="E70" s="304"/>
      <c r="F70" s="304"/>
    </row>
    <row r="71" spans="1:16">
      <c r="A71" s="303"/>
      <c r="B71" s="303" t="str">
        <f>基金残高に係る経年分析!F54</f>
        <v>H30</v>
      </c>
      <c r="C71" s="303" t="str">
        <f>基金残高に係る経年分析!G54</f>
        <v>R01</v>
      </c>
      <c r="D71" s="303" t="str">
        <f>基金残高に係る経年分析!H54</f>
        <v>R02</v>
      </c>
    </row>
    <row r="72" spans="1:16">
      <c r="A72" s="303" t="s">
        <v>124</v>
      </c>
      <c r="B72" s="305">
        <f>基金残高に係る経年分析!F55</f>
        <v>5183</v>
      </c>
      <c r="C72" s="305">
        <f>基金残高に係る経年分析!G55</f>
        <v>5346</v>
      </c>
      <c r="D72" s="305">
        <f>基金残高に係る経年分析!H55</f>
        <v>5539</v>
      </c>
    </row>
    <row r="73" spans="1:16">
      <c r="A73" s="303" t="s">
        <v>125</v>
      </c>
      <c r="B73" s="305">
        <f>基金残高に係る経年分析!F56</f>
        <v>1044</v>
      </c>
      <c r="C73" s="305">
        <f>基金残高に係る経年分析!G56</f>
        <v>754</v>
      </c>
      <c r="D73" s="305">
        <f>基金残高に係る経年分析!H56</f>
        <v>763</v>
      </c>
    </row>
    <row r="74" spans="1:16">
      <c r="A74" s="303" t="s">
        <v>128</v>
      </c>
      <c r="B74" s="305">
        <f>基金残高に係る経年分析!F57</f>
        <v>5346</v>
      </c>
      <c r="C74" s="305">
        <f>基金残高に係る経年分析!G57</f>
        <v>5485</v>
      </c>
      <c r="D74" s="305">
        <f>基金残高に係る経年分析!H57</f>
        <v>5658</v>
      </c>
    </row>
  </sheetData>
  <sheetProtection algorithmName="SHA-512" hashValue="9P7txhEthkd4az7LoFJ88D166ZvSeoGb2rJat5mjxuzcfLNpcBp7ADop8DRTYM55rl8jfBzZKfp6bedjLFVMRg==" saltValue="81453TJjeg80enR0NPuehQ=="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7"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4" t="s">
        <v>288</v>
      </c>
      <c r="DI1" s="595"/>
      <c r="DJ1" s="595"/>
      <c r="DK1" s="595"/>
      <c r="DL1" s="595"/>
      <c r="DM1" s="595"/>
      <c r="DN1" s="596"/>
      <c r="DO1" s="1"/>
      <c r="DP1" s="594" t="s">
        <v>298</v>
      </c>
      <c r="DQ1" s="595"/>
      <c r="DR1" s="595"/>
      <c r="DS1" s="595"/>
      <c r="DT1" s="595"/>
      <c r="DU1" s="595"/>
      <c r="DV1" s="595"/>
      <c r="DW1" s="595"/>
      <c r="DX1" s="595"/>
      <c r="DY1" s="595"/>
      <c r="DZ1" s="595"/>
      <c r="EA1" s="595"/>
      <c r="EB1" s="595"/>
      <c r="EC1" s="596"/>
      <c r="ED1" s="2"/>
      <c r="EE1" s="2"/>
      <c r="EF1" s="2"/>
      <c r="EG1" s="2"/>
      <c r="EH1" s="2"/>
      <c r="EI1" s="2"/>
      <c r="EJ1" s="2"/>
      <c r="EK1" s="2"/>
      <c r="EL1" s="2"/>
      <c r="EM1" s="2"/>
    </row>
    <row r="2" spans="2:143" ht="22.7" customHeight="1">
      <c r="B2" s="43" t="s">
        <v>300</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84" t="s">
        <v>104</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4" t="s">
        <v>301</v>
      </c>
      <c r="AQ3" s="385"/>
      <c r="AR3" s="385"/>
      <c r="AS3" s="385"/>
      <c r="AT3" s="385"/>
      <c r="AU3" s="385"/>
      <c r="AV3" s="385"/>
      <c r="AW3" s="385"/>
      <c r="AX3" s="385"/>
      <c r="AY3" s="385"/>
      <c r="AZ3" s="385"/>
      <c r="BA3" s="385"/>
      <c r="BB3" s="385"/>
      <c r="BC3" s="385"/>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434"/>
      <c r="CD3" s="384" t="s">
        <v>302</v>
      </c>
      <c r="CE3" s="385"/>
      <c r="CF3" s="385"/>
      <c r="CG3" s="385"/>
      <c r="CH3" s="385"/>
      <c r="CI3" s="385"/>
      <c r="CJ3" s="385"/>
      <c r="CK3" s="385"/>
      <c r="CL3" s="385"/>
      <c r="CM3" s="385"/>
      <c r="CN3" s="385"/>
      <c r="CO3" s="385"/>
      <c r="CP3" s="385"/>
      <c r="CQ3" s="385"/>
      <c r="CR3" s="385"/>
      <c r="CS3" s="385"/>
      <c r="CT3" s="385"/>
      <c r="CU3" s="385"/>
      <c r="CV3" s="385"/>
      <c r="CW3" s="385"/>
      <c r="CX3" s="385"/>
      <c r="CY3" s="385"/>
      <c r="CZ3" s="385"/>
      <c r="DA3" s="385"/>
      <c r="DB3" s="385"/>
      <c r="DC3" s="385"/>
      <c r="DD3" s="385"/>
      <c r="DE3" s="385"/>
      <c r="DF3" s="385"/>
      <c r="DG3" s="385"/>
      <c r="DH3" s="385"/>
      <c r="DI3" s="385"/>
      <c r="DJ3" s="385"/>
      <c r="DK3" s="385"/>
      <c r="DL3" s="385"/>
      <c r="DM3" s="385"/>
      <c r="DN3" s="385"/>
      <c r="DO3" s="385"/>
      <c r="DP3" s="385"/>
      <c r="DQ3" s="385"/>
      <c r="DR3" s="385"/>
      <c r="DS3" s="385"/>
      <c r="DT3" s="385"/>
      <c r="DU3" s="385"/>
      <c r="DV3" s="385"/>
      <c r="DW3" s="385"/>
      <c r="DX3" s="385"/>
      <c r="DY3" s="385"/>
      <c r="DZ3" s="385"/>
      <c r="EA3" s="385"/>
      <c r="EB3" s="385"/>
      <c r="EC3" s="434"/>
    </row>
    <row r="4" spans="2:143" ht="11.25" customHeight="1">
      <c r="B4" s="384" t="s">
        <v>5</v>
      </c>
      <c r="C4" s="385"/>
      <c r="D4" s="385"/>
      <c r="E4" s="385"/>
      <c r="F4" s="385"/>
      <c r="G4" s="385"/>
      <c r="H4" s="385"/>
      <c r="I4" s="385"/>
      <c r="J4" s="385"/>
      <c r="K4" s="385"/>
      <c r="L4" s="385"/>
      <c r="M4" s="385"/>
      <c r="N4" s="385"/>
      <c r="O4" s="385"/>
      <c r="P4" s="385"/>
      <c r="Q4" s="434"/>
      <c r="R4" s="384" t="s">
        <v>305</v>
      </c>
      <c r="S4" s="385"/>
      <c r="T4" s="385"/>
      <c r="U4" s="385"/>
      <c r="V4" s="385"/>
      <c r="W4" s="385"/>
      <c r="X4" s="385"/>
      <c r="Y4" s="434"/>
      <c r="Z4" s="384" t="s">
        <v>309</v>
      </c>
      <c r="AA4" s="385"/>
      <c r="AB4" s="385"/>
      <c r="AC4" s="434"/>
      <c r="AD4" s="384" t="s">
        <v>258</v>
      </c>
      <c r="AE4" s="385"/>
      <c r="AF4" s="385"/>
      <c r="AG4" s="385"/>
      <c r="AH4" s="385"/>
      <c r="AI4" s="385"/>
      <c r="AJ4" s="385"/>
      <c r="AK4" s="434"/>
      <c r="AL4" s="384" t="s">
        <v>309</v>
      </c>
      <c r="AM4" s="385"/>
      <c r="AN4" s="385"/>
      <c r="AO4" s="434"/>
      <c r="AP4" s="597" t="s">
        <v>312</v>
      </c>
      <c r="AQ4" s="597"/>
      <c r="AR4" s="597"/>
      <c r="AS4" s="597"/>
      <c r="AT4" s="597"/>
      <c r="AU4" s="597"/>
      <c r="AV4" s="597"/>
      <c r="AW4" s="597"/>
      <c r="AX4" s="597"/>
      <c r="AY4" s="597"/>
      <c r="AZ4" s="597"/>
      <c r="BA4" s="597"/>
      <c r="BB4" s="597"/>
      <c r="BC4" s="597"/>
      <c r="BD4" s="597"/>
      <c r="BE4" s="597"/>
      <c r="BF4" s="597"/>
      <c r="BG4" s="597" t="s">
        <v>290</v>
      </c>
      <c r="BH4" s="597"/>
      <c r="BI4" s="597"/>
      <c r="BJ4" s="597"/>
      <c r="BK4" s="597"/>
      <c r="BL4" s="597"/>
      <c r="BM4" s="597"/>
      <c r="BN4" s="597"/>
      <c r="BO4" s="597" t="s">
        <v>309</v>
      </c>
      <c r="BP4" s="597"/>
      <c r="BQ4" s="597"/>
      <c r="BR4" s="597"/>
      <c r="BS4" s="597" t="s">
        <v>313</v>
      </c>
      <c r="BT4" s="597"/>
      <c r="BU4" s="597"/>
      <c r="BV4" s="597"/>
      <c r="BW4" s="597"/>
      <c r="BX4" s="597"/>
      <c r="BY4" s="597"/>
      <c r="BZ4" s="597"/>
      <c r="CA4" s="597"/>
      <c r="CB4" s="597"/>
      <c r="CD4" s="384" t="s">
        <v>314</v>
      </c>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385"/>
      <c r="EB4" s="385"/>
      <c r="EC4" s="434"/>
    </row>
    <row r="5" spans="2:143" s="8" customFormat="1" ht="11.25" customHeight="1">
      <c r="B5" s="598" t="s">
        <v>307</v>
      </c>
      <c r="C5" s="599"/>
      <c r="D5" s="599"/>
      <c r="E5" s="599"/>
      <c r="F5" s="599"/>
      <c r="G5" s="599"/>
      <c r="H5" s="599"/>
      <c r="I5" s="599"/>
      <c r="J5" s="599"/>
      <c r="K5" s="599"/>
      <c r="L5" s="599"/>
      <c r="M5" s="599"/>
      <c r="N5" s="599"/>
      <c r="O5" s="599"/>
      <c r="P5" s="599"/>
      <c r="Q5" s="600"/>
      <c r="R5" s="601">
        <v>2879358</v>
      </c>
      <c r="S5" s="602"/>
      <c r="T5" s="602"/>
      <c r="U5" s="602"/>
      <c r="V5" s="602"/>
      <c r="W5" s="602"/>
      <c r="X5" s="602"/>
      <c r="Y5" s="603"/>
      <c r="Z5" s="604">
        <v>14.8</v>
      </c>
      <c r="AA5" s="604"/>
      <c r="AB5" s="604"/>
      <c r="AC5" s="604"/>
      <c r="AD5" s="605">
        <v>2879358</v>
      </c>
      <c r="AE5" s="605"/>
      <c r="AF5" s="605"/>
      <c r="AG5" s="605"/>
      <c r="AH5" s="605"/>
      <c r="AI5" s="605"/>
      <c r="AJ5" s="605"/>
      <c r="AK5" s="605"/>
      <c r="AL5" s="606">
        <v>34</v>
      </c>
      <c r="AM5" s="607"/>
      <c r="AN5" s="607"/>
      <c r="AO5" s="608"/>
      <c r="AP5" s="598" t="s">
        <v>315</v>
      </c>
      <c r="AQ5" s="599"/>
      <c r="AR5" s="599"/>
      <c r="AS5" s="599"/>
      <c r="AT5" s="599"/>
      <c r="AU5" s="599"/>
      <c r="AV5" s="599"/>
      <c r="AW5" s="599"/>
      <c r="AX5" s="599"/>
      <c r="AY5" s="599"/>
      <c r="AZ5" s="599"/>
      <c r="BA5" s="599"/>
      <c r="BB5" s="599"/>
      <c r="BC5" s="599"/>
      <c r="BD5" s="599"/>
      <c r="BE5" s="599"/>
      <c r="BF5" s="600"/>
      <c r="BG5" s="609">
        <v>2877157</v>
      </c>
      <c r="BH5" s="390"/>
      <c r="BI5" s="390"/>
      <c r="BJ5" s="390"/>
      <c r="BK5" s="390"/>
      <c r="BL5" s="390"/>
      <c r="BM5" s="390"/>
      <c r="BN5" s="610"/>
      <c r="BO5" s="611">
        <v>99.9</v>
      </c>
      <c r="BP5" s="611"/>
      <c r="BQ5" s="611"/>
      <c r="BR5" s="611"/>
      <c r="BS5" s="612" t="s">
        <v>203</v>
      </c>
      <c r="BT5" s="612"/>
      <c r="BU5" s="612"/>
      <c r="BV5" s="612"/>
      <c r="BW5" s="612"/>
      <c r="BX5" s="612"/>
      <c r="BY5" s="612"/>
      <c r="BZ5" s="612"/>
      <c r="CA5" s="612"/>
      <c r="CB5" s="613"/>
      <c r="CD5" s="384" t="s">
        <v>312</v>
      </c>
      <c r="CE5" s="385"/>
      <c r="CF5" s="385"/>
      <c r="CG5" s="385"/>
      <c r="CH5" s="385"/>
      <c r="CI5" s="385"/>
      <c r="CJ5" s="385"/>
      <c r="CK5" s="385"/>
      <c r="CL5" s="385"/>
      <c r="CM5" s="385"/>
      <c r="CN5" s="385"/>
      <c r="CO5" s="385"/>
      <c r="CP5" s="385"/>
      <c r="CQ5" s="434"/>
      <c r="CR5" s="384" t="s">
        <v>318</v>
      </c>
      <c r="CS5" s="385"/>
      <c r="CT5" s="385"/>
      <c r="CU5" s="385"/>
      <c r="CV5" s="385"/>
      <c r="CW5" s="385"/>
      <c r="CX5" s="385"/>
      <c r="CY5" s="434"/>
      <c r="CZ5" s="384" t="s">
        <v>309</v>
      </c>
      <c r="DA5" s="385"/>
      <c r="DB5" s="385"/>
      <c r="DC5" s="434"/>
      <c r="DD5" s="384" t="s">
        <v>319</v>
      </c>
      <c r="DE5" s="385"/>
      <c r="DF5" s="385"/>
      <c r="DG5" s="385"/>
      <c r="DH5" s="385"/>
      <c r="DI5" s="385"/>
      <c r="DJ5" s="385"/>
      <c r="DK5" s="385"/>
      <c r="DL5" s="385"/>
      <c r="DM5" s="385"/>
      <c r="DN5" s="385"/>
      <c r="DO5" s="385"/>
      <c r="DP5" s="434"/>
      <c r="DQ5" s="384" t="s">
        <v>321</v>
      </c>
      <c r="DR5" s="385"/>
      <c r="DS5" s="385"/>
      <c r="DT5" s="385"/>
      <c r="DU5" s="385"/>
      <c r="DV5" s="385"/>
      <c r="DW5" s="385"/>
      <c r="DX5" s="385"/>
      <c r="DY5" s="385"/>
      <c r="DZ5" s="385"/>
      <c r="EA5" s="385"/>
      <c r="EB5" s="385"/>
      <c r="EC5" s="434"/>
    </row>
    <row r="6" spans="2:143" ht="11.25" customHeight="1">
      <c r="B6" s="614" t="s">
        <v>322</v>
      </c>
      <c r="C6" s="615"/>
      <c r="D6" s="615"/>
      <c r="E6" s="615"/>
      <c r="F6" s="615"/>
      <c r="G6" s="615"/>
      <c r="H6" s="615"/>
      <c r="I6" s="615"/>
      <c r="J6" s="615"/>
      <c r="K6" s="615"/>
      <c r="L6" s="615"/>
      <c r="M6" s="615"/>
      <c r="N6" s="615"/>
      <c r="O6" s="615"/>
      <c r="P6" s="615"/>
      <c r="Q6" s="616"/>
      <c r="R6" s="609">
        <v>196084</v>
      </c>
      <c r="S6" s="390"/>
      <c r="T6" s="390"/>
      <c r="U6" s="390"/>
      <c r="V6" s="390"/>
      <c r="W6" s="390"/>
      <c r="X6" s="390"/>
      <c r="Y6" s="610"/>
      <c r="Z6" s="611">
        <v>1</v>
      </c>
      <c r="AA6" s="611"/>
      <c r="AB6" s="611"/>
      <c r="AC6" s="611"/>
      <c r="AD6" s="612">
        <v>196084</v>
      </c>
      <c r="AE6" s="612"/>
      <c r="AF6" s="612"/>
      <c r="AG6" s="612"/>
      <c r="AH6" s="612"/>
      <c r="AI6" s="612"/>
      <c r="AJ6" s="612"/>
      <c r="AK6" s="612"/>
      <c r="AL6" s="617">
        <v>2.2999999999999998</v>
      </c>
      <c r="AM6" s="396"/>
      <c r="AN6" s="396"/>
      <c r="AO6" s="618"/>
      <c r="AP6" s="614" t="s">
        <v>102</v>
      </c>
      <c r="AQ6" s="615"/>
      <c r="AR6" s="615"/>
      <c r="AS6" s="615"/>
      <c r="AT6" s="615"/>
      <c r="AU6" s="615"/>
      <c r="AV6" s="615"/>
      <c r="AW6" s="615"/>
      <c r="AX6" s="615"/>
      <c r="AY6" s="615"/>
      <c r="AZ6" s="615"/>
      <c r="BA6" s="615"/>
      <c r="BB6" s="615"/>
      <c r="BC6" s="615"/>
      <c r="BD6" s="615"/>
      <c r="BE6" s="615"/>
      <c r="BF6" s="616"/>
      <c r="BG6" s="609">
        <v>2877157</v>
      </c>
      <c r="BH6" s="390"/>
      <c r="BI6" s="390"/>
      <c r="BJ6" s="390"/>
      <c r="BK6" s="390"/>
      <c r="BL6" s="390"/>
      <c r="BM6" s="390"/>
      <c r="BN6" s="610"/>
      <c r="BO6" s="611">
        <v>99.9</v>
      </c>
      <c r="BP6" s="611"/>
      <c r="BQ6" s="611"/>
      <c r="BR6" s="611"/>
      <c r="BS6" s="612" t="s">
        <v>203</v>
      </c>
      <c r="BT6" s="612"/>
      <c r="BU6" s="612"/>
      <c r="BV6" s="612"/>
      <c r="BW6" s="612"/>
      <c r="BX6" s="612"/>
      <c r="BY6" s="612"/>
      <c r="BZ6" s="612"/>
      <c r="CA6" s="612"/>
      <c r="CB6" s="613"/>
      <c r="CD6" s="598" t="s">
        <v>323</v>
      </c>
      <c r="CE6" s="599"/>
      <c r="CF6" s="599"/>
      <c r="CG6" s="599"/>
      <c r="CH6" s="599"/>
      <c r="CI6" s="599"/>
      <c r="CJ6" s="599"/>
      <c r="CK6" s="599"/>
      <c r="CL6" s="599"/>
      <c r="CM6" s="599"/>
      <c r="CN6" s="599"/>
      <c r="CO6" s="599"/>
      <c r="CP6" s="599"/>
      <c r="CQ6" s="600"/>
      <c r="CR6" s="609">
        <v>124629</v>
      </c>
      <c r="CS6" s="390"/>
      <c r="CT6" s="390"/>
      <c r="CU6" s="390"/>
      <c r="CV6" s="390"/>
      <c r="CW6" s="390"/>
      <c r="CX6" s="390"/>
      <c r="CY6" s="610"/>
      <c r="CZ6" s="606">
        <v>0.7</v>
      </c>
      <c r="DA6" s="607"/>
      <c r="DB6" s="607"/>
      <c r="DC6" s="619"/>
      <c r="DD6" s="620" t="s">
        <v>203</v>
      </c>
      <c r="DE6" s="390"/>
      <c r="DF6" s="390"/>
      <c r="DG6" s="390"/>
      <c r="DH6" s="390"/>
      <c r="DI6" s="390"/>
      <c r="DJ6" s="390"/>
      <c r="DK6" s="390"/>
      <c r="DL6" s="390"/>
      <c r="DM6" s="390"/>
      <c r="DN6" s="390"/>
      <c r="DO6" s="390"/>
      <c r="DP6" s="610"/>
      <c r="DQ6" s="620">
        <v>124629</v>
      </c>
      <c r="DR6" s="390"/>
      <c r="DS6" s="390"/>
      <c r="DT6" s="390"/>
      <c r="DU6" s="390"/>
      <c r="DV6" s="390"/>
      <c r="DW6" s="390"/>
      <c r="DX6" s="390"/>
      <c r="DY6" s="390"/>
      <c r="DZ6" s="390"/>
      <c r="EA6" s="390"/>
      <c r="EB6" s="390"/>
      <c r="EC6" s="621"/>
    </row>
    <row r="7" spans="2:143" ht="11.25" customHeight="1">
      <c r="B7" s="614" t="s">
        <v>42</v>
      </c>
      <c r="C7" s="615"/>
      <c r="D7" s="615"/>
      <c r="E7" s="615"/>
      <c r="F7" s="615"/>
      <c r="G7" s="615"/>
      <c r="H7" s="615"/>
      <c r="I7" s="615"/>
      <c r="J7" s="615"/>
      <c r="K7" s="615"/>
      <c r="L7" s="615"/>
      <c r="M7" s="615"/>
      <c r="N7" s="615"/>
      <c r="O7" s="615"/>
      <c r="P7" s="615"/>
      <c r="Q7" s="616"/>
      <c r="R7" s="609">
        <v>1839</v>
      </c>
      <c r="S7" s="390"/>
      <c r="T7" s="390"/>
      <c r="U7" s="390"/>
      <c r="V7" s="390"/>
      <c r="W7" s="390"/>
      <c r="X7" s="390"/>
      <c r="Y7" s="610"/>
      <c r="Z7" s="611">
        <v>0</v>
      </c>
      <c r="AA7" s="611"/>
      <c r="AB7" s="611"/>
      <c r="AC7" s="611"/>
      <c r="AD7" s="612">
        <v>1839</v>
      </c>
      <c r="AE7" s="612"/>
      <c r="AF7" s="612"/>
      <c r="AG7" s="612"/>
      <c r="AH7" s="612"/>
      <c r="AI7" s="612"/>
      <c r="AJ7" s="612"/>
      <c r="AK7" s="612"/>
      <c r="AL7" s="617">
        <v>0</v>
      </c>
      <c r="AM7" s="396"/>
      <c r="AN7" s="396"/>
      <c r="AO7" s="618"/>
      <c r="AP7" s="614" t="s">
        <v>324</v>
      </c>
      <c r="AQ7" s="615"/>
      <c r="AR7" s="615"/>
      <c r="AS7" s="615"/>
      <c r="AT7" s="615"/>
      <c r="AU7" s="615"/>
      <c r="AV7" s="615"/>
      <c r="AW7" s="615"/>
      <c r="AX7" s="615"/>
      <c r="AY7" s="615"/>
      <c r="AZ7" s="615"/>
      <c r="BA7" s="615"/>
      <c r="BB7" s="615"/>
      <c r="BC7" s="615"/>
      <c r="BD7" s="615"/>
      <c r="BE7" s="615"/>
      <c r="BF7" s="616"/>
      <c r="BG7" s="609">
        <v>1139027</v>
      </c>
      <c r="BH7" s="390"/>
      <c r="BI7" s="390"/>
      <c r="BJ7" s="390"/>
      <c r="BK7" s="390"/>
      <c r="BL7" s="390"/>
      <c r="BM7" s="390"/>
      <c r="BN7" s="610"/>
      <c r="BO7" s="611">
        <v>39.6</v>
      </c>
      <c r="BP7" s="611"/>
      <c r="BQ7" s="611"/>
      <c r="BR7" s="611"/>
      <c r="BS7" s="612" t="s">
        <v>203</v>
      </c>
      <c r="BT7" s="612"/>
      <c r="BU7" s="612"/>
      <c r="BV7" s="612"/>
      <c r="BW7" s="612"/>
      <c r="BX7" s="612"/>
      <c r="BY7" s="612"/>
      <c r="BZ7" s="612"/>
      <c r="CA7" s="612"/>
      <c r="CB7" s="613"/>
      <c r="CD7" s="614" t="s">
        <v>326</v>
      </c>
      <c r="CE7" s="615"/>
      <c r="CF7" s="615"/>
      <c r="CG7" s="615"/>
      <c r="CH7" s="615"/>
      <c r="CI7" s="615"/>
      <c r="CJ7" s="615"/>
      <c r="CK7" s="615"/>
      <c r="CL7" s="615"/>
      <c r="CM7" s="615"/>
      <c r="CN7" s="615"/>
      <c r="CO7" s="615"/>
      <c r="CP7" s="615"/>
      <c r="CQ7" s="616"/>
      <c r="CR7" s="609">
        <v>5235030</v>
      </c>
      <c r="CS7" s="390"/>
      <c r="CT7" s="390"/>
      <c r="CU7" s="390"/>
      <c r="CV7" s="390"/>
      <c r="CW7" s="390"/>
      <c r="CX7" s="390"/>
      <c r="CY7" s="610"/>
      <c r="CZ7" s="611">
        <v>28.1</v>
      </c>
      <c r="DA7" s="611"/>
      <c r="DB7" s="611"/>
      <c r="DC7" s="611"/>
      <c r="DD7" s="620">
        <v>100987</v>
      </c>
      <c r="DE7" s="390"/>
      <c r="DF7" s="390"/>
      <c r="DG7" s="390"/>
      <c r="DH7" s="390"/>
      <c r="DI7" s="390"/>
      <c r="DJ7" s="390"/>
      <c r="DK7" s="390"/>
      <c r="DL7" s="390"/>
      <c r="DM7" s="390"/>
      <c r="DN7" s="390"/>
      <c r="DO7" s="390"/>
      <c r="DP7" s="610"/>
      <c r="DQ7" s="620">
        <v>1847940</v>
      </c>
      <c r="DR7" s="390"/>
      <c r="DS7" s="390"/>
      <c r="DT7" s="390"/>
      <c r="DU7" s="390"/>
      <c r="DV7" s="390"/>
      <c r="DW7" s="390"/>
      <c r="DX7" s="390"/>
      <c r="DY7" s="390"/>
      <c r="DZ7" s="390"/>
      <c r="EA7" s="390"/>
      <c r="EB7" s="390"/>
      <c r="EC7" s="621"/>
    </row>
    <row r="8" spans="2:143" ht="11.25" customHeight="1">
      <c r="B8" s="614" t="s">
        <v>327</v>
      </c>
      <c r="C8" s="615"/>
      <c r="D8" s="615"/>
      <c r="E8" s="615"/>
      <c r="F8" s="615"/>
      <c r="G8" s="615"/>
      <c r="H8" s="615"/>
      <c r="I8" s="615"/>
      <c r="J8" s="615"/>
      <c r="K8" s="615"/>
      <c r="L8" s="615"/>
      <c r="M8" s="615"/>
      <c r="N8" s="615"/>
      <c r="O8" s="615"/>
      <c r="P8" s="615"/>
      <c r="Q8" s="616"/>
      <c r="R8" s="609">
        <v>9235</v>
      </c>
      <c r="S8" s="390"/>
      <c r="T8" s="390"/>
      <c r="U8" s="390"/>
      <c r="V8" s="390"/>
      <c r="W8" s="390"/>
      <c r="X8" s="390"/>
      <c r="Y8" s="610"/>
      <c r="Z8" s="611">
        <v>0</v>
      </c>
      <c r="AA8" s="611"/>
      <c r="AB8" s="611"/>
      <c r="AC8" s="611"/>
      <c r="AD8" s="612">
        <v>9235</v>
      </c>
      <c r="AE8" s="612"/>
      <c r="AF8" s="612"/>
      <c r="AG8" s="612"/>
      <c r="AH8" s="612"/>
      <c r="AI8" s="612"/>
      <c r="AJ8" s="612"/>
      <c r="AK8" s="612"/>
      <c r="AL8" s="617">
        <v>0.1</v>
      </c>
      <c r="AM8" s="396"/>
      <c r="AN8" s="396"/>
      <c r="AO8" s="618"/>
      <c r="AP8" s="614" t="s">
        <v>120</v>
      </c>
      <c r="AQ8" s="615"/>
      <c r="AR8" s="615"/>
      <c r="AS8" s="615"/>
      <c r="AT8" s="615"/>
      <c r="AU8" s="615"/>
      <c r="AV8" s="615"/>
      <c r="AW8" s="615"/>
      <c r="AX8" s="615"/>
      <c r="AY8" s="615"/>
      <c r="AZ8" s="615"/>
      <c r="BA8" s="615"/>
      <c r="BB8" s="615"/>
      <c r="BC8" s="615"/>
      <c r="BD8" s="615"/>
      <c r="BE8" s="615"/>
      <c r="BF8" s="616"/>
      <c r="BG8" s="609">
        <v>45704</v>
      </c>
      <c r="BH8" s="390"/>
      <c r="BI8" s="390"/>
      <c r="BJ8" s="390"/>
      <c r="BK8" s="390"/>
      <c r="BL8" s="390"/>
      <c r="BM8" s="390"/>
      <c r="BN8" s="610"/>
      <c r="BO8" s="611">
        <v>1.6</v>
      </c>
      <c r="BP8" s="611"/>
      <c r="BQ8" s="611"/>
      <c r="BR8" s="611"/>
      <c r="BS8" s="620" t="s">
        <v>203</v>
      </c>
      <c r="BT8" s="390"/>
      <c r="BU8" s="390"/>
      <c r="BV8" s="390"/>
      <c r="BW8" s="390"/>
      <c r="BX8" s="390"/>
      <c r="BY8" s="390"/>
      <c r="BZ8" s="390"/>
      <c r="CA8" s="390"/>
      <c r="CB8" s="621"/>
      <c r="CD8" s="614" t="s">
        <v>330</v>
      </c>
      <c r="CE8" s="615"/>
      <c r="CF8" s="615"/>
      <c r="CG8" s="615"/>
      <c r="CH8" s="615"/>
      <c r="CI8" s="615"/>
      <c r="CJ8" s="615"/>
      <c r="CK8" s="615"/>
      <c r="CL8" s="615"/>
      <c r="CM8" s="615"/>
      <c r="CN8" s="615"/>
      <c r="CO8" s="615"/>
      <c r="CP8" s="615"/>
      <c r="CQ8" s="616"/>
      <c r="CR8" s="609">
        <v>5415950</v>
      </c>
      <c r="CS8" s="390"/>
      <c r="CT8" s="390"/>
      <c r="CU8" s="390"/>
      <c r="CV8" s="390"/>
      <c r="CW8" s="390"/>
      <c r="CX8" s="390"/>
      <c r="CY8" s="610"/>
      <c r="CZ8" s="611">
        <v>29.1</v>
      </c>
      <c r="DA8" s="611"/>
      <c r="DB8" s="611"/>
      <c r="DC8" s="611"/>
      <c r="DD8" s="620">
        <v>19434</v>
      </c>
      <c r="DE8" s="390"/>
      <c r="DF8" s="390"/>
      <c r="DG8" s="390"/>
      <c r="DH8" s="390"/>
      <c r="DI8" s="390"/>
      <c r="DJ8" s="390"/>
      <c r="DK8" s="390"/>
      <c r="DL8" s="390"/>
      <c r="DM8" s="390"/>
      <c r="DN8" s="390"/>
      <c r="DO8" s="390"/>
      <c r="DP8" s="610"/>
      <c r="DQ8" s="620">
        <v>2531065</v>
      </c>
      <c r="DR8" s="390"/>
      <c r="DS8" s="390"/>
      <c r="DT8" s="390"/>
      <c r="DU8" s="390"/>
      <c r="DV8" s="390"/>
      <c r="DW8" s="390"/>
      <c r="DX8" s="390"/>
      <c r="DY8" s="390"/>
      <c r="DZ8" s="390"/>
      <c r="EA8" s="390"/>
      <c r="EB8" s="390"/>
      <c r="EC8" s="621"/>
    </row>
    <row r="9" spans="2:143" ht="11.25" customHeight="1">
      <c r="B9" s="614" t="s">
        <v>329</v>
      </c>
      <c r="C9" s="615"/>
      <c r="D9" s="615"/>
      <c r="E9" s="615"/>
      <c r="F9" s="615"/>
      <c r="G9" s="615"/>
      <c r="H9" s="615"/>
      <c r="I9" s="615"/>
      <c r="J9" s="615"/>
      <c r="K9" s="615"/>
      <c r="L9" s="615"/>
      <c r="M9" s="615"/>
      <c r="N9" s="615"/>
      <c r="O9" s="615"/>
      <c r="P9" s="615"/>
      <c r="Q9" s="616"/>
      <c r="R9" s="609">
        <v>12029</v>
      </c>
      <c r="S9" s="390"/>
      <c r="T9" s="390"/>
      <c r="U9" s="390"/>
      <c r="V9" s="390"/>
      <c r="W9" s="390"/>
      <c r="X9" s="390"/>
      <c r="Y9" s="610"/>
      <c r="Z9" s="611">
        <v>0.1</v>
      </c>
      <c r="AA9" s="611"/>
      <c r="AB9" s="611"/>
      <c r="AC9" s="611"/>
      <c r="AD9" s="612">
        <v>12029</v>
      </c>
      <c r="AE9" s="612"/>
      <c r="AF9" s="612"/>
      <c r="AG9" s="612"/>
      <c r="AH9" s="612"/>
      <c r="AI9" s="612"/>
      <c r="AJ9" s="612"/>
      <c r="AK9" s="612"/>
      <c r="AL9" s="617">
        <v>0.1</v>
      </c>
      <c r="AM9" s="396"/>
      <c r="AN9" s="396"/>
      <c r="AO9" s="618"/>
      <c r="AP9" s="614" t="s">
        <v>331</v>
      </c>
      <c r="AQ9" s="615"/>
      <c r="AR9" s="615"/>
      <c r="AS9" s="615"/>
      <c r="AT9" s="615"/>
      <c r="AU9" s="615"/>
      <c r="AV9" s="615"/>
      <c r="AW9" s="615"/>
      <c r="AX9" s="615"/>
      <c r="AY9" s="615"/>
      <c r="AZ9" s="615"/>
      <c r="BA9" s="615"/>
      <c r="BB9" s="615"/>
      <c r="BC9" s="615"/>
      <c r="BD9" s="615"/>
      <c r="BE9" s="615"/>
      <c r="BF9" s="616"/>
      <c r="BG9" s="609">
        <v>968063</v>
      </c>
      <c r="BH9" s="390"/>
      <c r="BI9" s="390"/>
      <c r="BJ9" s="390"/>
      <c r="BK9" s="390"/>
      <c r="BL9" s="390"/>
      <c r="BM9" s="390"/>
      <c r="BN9" s="610"/>
      <c r="BO9" s="611">
        <v>33.6</v>
      </c>
      <c r="BP9" s="611"/>
      <c r="BQ9" s="611"/>
      <c r="BR9" s="611"/>
      <c r="BS9" s="620" t="s">
        <v>203</v>
      </c>
      <c r="BT9" s="390"/>
      <c r="BU9" s="390"/>
      <c r="BV9" s="390"/>
      <c r="BW9" s="390"/>
      <c r="BX9" s="390"/>
      <c r="BY9" s="390"/>
      <c r="BZ9" s="390"/>
      <c r="CA9" s="390"/>
      <c r="CB9" s="621"/>
      <c r="CD9" s="614" t="s">
        <v>334</v>
      </c>
      <c r="CE9" s="615"/>
      <c r="CF9" s="615"/>
      <c r="CG9" s="615"/>
      <c r="CH9" s="615"/>
      <c r="CI9" s="615"/>
      <c r="CJ9" s="615"/>
      <c r="CK9" s="615"/>
      <c r="CL9" s="615"/>
      <c r="CM9" s="615"/>
      <c r="CN9" s="615"/>
      <c r="CO9" s="615"/>
      <c r="CP9" s="615"/>
      <c r="CQ9" s="616"/>
      <c r="CR9" s="609">
        <v>946398</v>
      </c>
      <c r="CS9" s="390"/>
      <c r="CT9" s="390"/>
      <c r="CU9" s="390"/>
      <c r="CV9" s="390"/>
      <c r="CW9" s="390"/>
      <c r="CX9" s="390"/>
      <c r="CY9" s="610"/>
      <c r="CZ9" s="611">
        <v>5.0999999999999996</v>
      </c>
      <c r="DA9" s="611"/>
      <c r="DB9" s="611"/>
      <c r="DC9" s="611"/>
      <c r="DD9" s="620">
        <v>290</v>
      </c>
      <c r="DE9" s="390"/>
      <c r="DF9" s="390"/>
      <c r="DG9" s="390"/>
      <c r="DH9" s="390"/>
      <c r="DI9" s="390"/>
      <c r="DJ9" s="390"/>
      <c r="DK9" s="390"/>
      <c r="DL9" s="390"/>
      <c r="DM9" s="390"/>
      <c r="DN9" s="390"/>
      <c r="DO9" s="390"/>
      <c r="DP9" s="610"/>
      <c r="DQ9" s="620">
        <v>831458</v>
      </c>
      <c r="DR9" s="390"/>
      <c r="DS9" s="390"/>
      <c r="DT9" s="390"/>
      <c r="DU9" s="390"/>
      <c r="DV9" s="390"/>
      <c r="DW9" s="390"/>
      <c r="DX9" s="390"/>
      <c r="DY9" s="390"/>
      <c r="DZ9" s="390"/>
      <c r="EA9" s="390"/>
      <c r="EB9" s="390"/>
      <c r="EC9" s="621"/>
    </row>
    <row r="10" spans="2:143" ht="11.25" customHeight="1">
      <c r="B10" s="614" t="s">
        <v>126</v>
      </c>
      <c r="C10" s="615"/>
      <c r="D10" s="615"/>
      <c r="E10" s="615"/>
      <c r="F10" s="615"/>
      <c r="G10" s="615"/>
      <c r="H10" s="615"/>
      <c r="I10" s="615"/>
      <c r="J10" s="615"/>
      <c r="K10" s="615"/>
      <c r="L10" s="615"/>
      <c r="M10" s="615"/>
      <c r="N10" s="615"/>
      <c r="O10" s="615"/>
      <c r="P10" s="615"/>
      <c r="Q10" s="616"/>
      <c r="R10" s="609" t="s">
        <v>203</v>
      </c>
      <c r="S10" s="390"/>
      <c r="T10" s="390"/>
      <c r="U10" s="390"/>
      <c r="V10" s="390"/>
      <c r="W10" s="390"/>
      <c r="X10" s="390"/>
      <c r="Y10" s="610"/>
      <c r="Z10" s="611" t="s">
        <v>203</v>
      </c>
      <c r="AA10" s="611"/>
      <c r="AB10" s="611"/>
      <c r="AC10" s="611"/>
      <c r="AD10" s="612" t="s">
        <v>203</v>
      </c>
      <c r="AE10" s="612"/>
      <c r="AF10" s="612"/>
      <c r="AG10" s="612"/>
      <c r="AH10" s="612"/>
      <c r="AI10" s="612"/>
      <c r="AJ10" s="612"/>
      <c r="AK10" s="612"/>
      <c r="AL10" s="617" t="s">
        <v>203</v>
      </c>
      <c r="AM10" s="396"/>
      <c r="AN10" s="396"/>
      <c r="AO10" s="618"/>
      <c r="AP10" s="614" t="s">
        <v>191</v>
      </c>
      <c r="AQ10" s="615"/>
      <c r="AR10" s="615"/>
      <c r="AS10" s="615"/>
      <c r="AT10" s="615"/>
      <c r="AU10" s="615"/>
      <c r="AV10" s="615"/>
      <c r="AW10" s="615"/>
      <c r="AX10" s="615"/>
      <c r="AY10" s="615"/>
      <c r="AZ10" s="615"/>
      <c r="BA10" s="615"/>
      <c r="BB10" s="615"/>
      <c r="BC10" s="615"/>
      <c r="BD10" s="615"/>
      <c r="BE10" s="615"/>
      <c r="BF10" s="616"/>
      <c r="BG10" s="609">
        <v>56174</v>
      </c>
      <c r="BH10" s="390"/>
      <c r="BI10" s="390"/>
      <c r="BJ10" s="390"/>
      <c r="BK10" s="390"/>
      <c r="BL10" s="390"/>
      <c r="BM10" s="390"/>
      <c r="BN10" s="610"/>
      <c r="BO10" s="611">
        <v>2</v>
      </c>
      <c r="BP10" s="611"/>
      <c r="BQ10" s="611"/>
      <c r="BR10" s="611"/>
      <c r="BS10" s="620" t="s">
        <v>203</v>
      </c>
      <c r="BT10" s="390"/>
      <c r="BU10" s="390"/>
      <c r="BV10" s="390"/>
      <c r="BW10" s="390"/>
      <c r="BX10" s="390"/>
      <c r="BY10" s="390"/>
      <c r="BZ10" s="390"/>
      <c r="CA10" s="390"/>
      <c r="CB10" s="621"/>
      <c r="CD10" s="614" t="s">
        <v>43</v>
      </c>
      <c r="CE10" s="615"/>
      <c r="CF10" s="615"/>
      <c r="CG10" s="615"/>
      <c r="CH10" s="615"/>
      <c r="CI10" s="615"/>
      <c r="CJ10" s="615"/>
      <c r="CK10" s="615"/>
      <c r="CL10" s="615"/>
      <c r="CM10" s="615"/>
      <c r="CN10" s="615"/>
      <c r="CO10" s="615"/>
      <c r="CP10" s="615"/>
      <c r="CQ10" s="616"/>
      <c r="CR10" s="609">
        <v>5867</v>
      </c>
      <c r="CS10" s="390"/>
      <c r="CT10" s="390"/>
      <c r="CU10" s="390"/>
      <c r="CV10" s="390"/>
      <c r="CW10" s="390"/>
      <c r="CX10" s="390"/>
      <c r="CY10" s="610"/>
      <c r="CZ10" s="611">
        <v>0</v>
      </c>
      <c r="DA10" s="611"/>
      <c r="DB10" s="611"/>
      <c r="DC10" s="611"/>
      <c r="DD10" s="620" t="s">
        <v>203</v>
      </c>
      <c r="DE10" s="390"/>
      <c r="DF10" s="390"/>
      <c r="DG10" s="390"/>
      <c r="DH10" s="390"/>
      <c r="DI10" s="390"/>
      <c r="DJ10" s="390"/>
      <c r="DK10" s="390"/>
      <c r="DL10" s="390"/>
      <c r="DM10" s="390"/>
      <c r="DN10" s="390"/>
      <c r="DO10" s="390"/>
      <c r="DP10" s="610"/>
      <c r="DQ10" s="620">
        <v>5173</v>
      </c>
      <c r="DR10" s="390"/>
      <c r="DS10" s="390"/>
      <c r="DT10" s="390"/>
      <c r="DU10" s="390"/>
      <c r="DV10" s="390"/>
      <c r="DW10" s="390"/>
      <c r="DX10" s="390"/>
      <c r="DY10" s="390"/>
      <c r="DZ10" s="390"/>
      <c r="EA10" s="390"/>
      <c r="EB10" s="390"/>
      <c r="EC10" s="621"/>
    </row>
    <row r="11" spans="2:143" ht="11.25" customHeight="1">
      <c r="B11" s="614" t="s">
        <v>100</v>
      </c>
      <c r="C11" s="615"/>
      <c r="D11" s="615"/>
      <c r="E11" s="615"/>
      <c r="F11" s="615"/>
      <c r="G11" s="615"/>
      <c r="H11" s="615"/>
      <c r="I11" s="615"/>
      <c r="J11" s="615"/>
      <c r="K11" s="615"/>
      <c r="L11" s="615"/>
      <c r="M11" s="615"/>
      <c r="N11" s="615"/>
      <c r="O11" s="615"/>
      <c r="P11" s="615"/>
      <c r="Q11" s="616"/>
      <c r="R11" s="609">
        <v>602583</v>
      </c>
      <c r="S11" s="390"/>
      <c r="T11" s="390"/>
      <c r="U11" s="390"/>
      <c r="V11" s="390"/>
      <c r="W11" s="390"/>
      <c r="X11" s="390"/>
      <c r="Y11" s="610"/>
      <c r="Z11" s="617">
        <v>3.1</v>
      </c>
      <c r="AA11" s="396"/>
      <c r="AB11" s="396"/>
      <c r="AC11" s="622"/>
      <c r="AD11" s="620">
        <v>602583</v>
      </c>
      <c r="AE11" s="390"/>
      <c r="AF11" s="390"/>
      <c r="AG11" s="390"/>
      <c r="AH11" s="390"/>
      <c r="AI11" s="390"/>
      <c r="AJ11" s="390"/>
      <c r="AK11" s="610"/>
      <c r="AL11" s="617">
        <v>7.1</v>
      </c>
      <c r="AM11" s="396"/>
      <c r="AN11" s="396"/>
      <c r="AO11" s="618"/>
      <c r="AP11" s="614" t="s">
        <v>336</v>
      </c>
      <c r="AQ11" s="615"/>
      <c r="AR11" s="615"/>
      <c r="AS11" s="615"/>
      <c r="AT11" s="615"/>
      <c r="AU11" s="615"/>
      <c r="AV11" s="615"/>
      <c r="AW11" s="615"/>
      <c r="AX11" s="615"/>
      <c r="AY11" s="615"/>
      <c r="AZ11" s="615"/>
      <c r="BA11" s="615"/>
      <c r="BB11" s="615"/>
      <c r="BC11" s="615"/>
      <c r="BD11" s="615"/>
      <c r="BE11" s="615"/>
      <c r="BF11" s="616"/>
      <c r="BG11" s="609">
        <v>69086</v>
      </c>
      <c r="BH11" s="390"/>
      <c r="BI11" s="390"/>
      <c r="BJ11" s="390"/>
      <c r="BK11" s="390"/>
      <c r="BL11" s="390"/>
      <c r="BM11" s="390"/>
      <c r="BN11" s="610"/>
      <c r="BO11" s="611">
        <v>2.4</v>
      </c>
      <c r="BP11" s="611"/>
      <c r="BQ11" s="611"/>
      <c r="BR11" s="611"/>
      <c r="BS11" s="620" t="s">
        <v>203</v>
      </c>
      <c r="BT11" s="390"/>
      <c r="BU11" s="390"/>
      <c r="BV11" s="390"/>
      <c r="BW11" s="390"/>
      <c r="BX11" s="390"/>
      <c r="BY11" s="390"/>
      <c r="BZ11" s="390"/>
      <c r="CA11" s="390"/>
      <c r="CB11" s="621"/>
      <c r="CD11" s="614" t="s">
        <v>340</v>
      </c>
      <c r="CE11" s="615"/>
      <c r="CF11" s="615"/>
      <c r="CG11" s="615"/>
      <c r="CH11" s="615"/>
      <c r="CI11" s="615"/>
      <c r="CJ11" s="615"/>
      <c r="CK11" s="615"/>
      <c r="CL11" s="615"/>
      <c r="CM11" s="615"/>
      <c r="CN11" s="615"/>
      <c r="CO11" s="615"/>
      <c r="CP11" s="615"/>
      <c r="CQ11" s="616"/>
      <c r="CR11" s="609">
        <v>796354</v>
      </c>
      <c r="CS11" s="390"/>
      <c r="CT11" s="390"/>
      <c r="CU11" s="390"/>
      <c r="CV11" s="390"/>
      <c r="CW11" s="390"/>
      <c r="CX11" s="390"/>
      <c r="CY11" s="610"/>
      <c r="CZ11" s="611">
        <v>4.3</v>
      </c>
      <c r="DA11" s="611"/>
      <c r="DB11" s="611"/>
      <c r="DC11" s="611"/>
      <c r="DD11" s="620">
        <v>289912</v>
      </c>
      <c r="DE11" s="390"/>
      <c r="DF11" s="390"/>
      <c r="DG11" s="390"/>
      <c r="DH11" s="390"/>
      <c r="DI11" s="390"/>
      <c r="DJ11" s="390"/>
      <c r="DK11" s="390"/>
      <c r="DL11" s="390"/>
      <c r="DM11" s="390"/>
      <c r="DN11" s="390"/>
      <c r="DO11" s="390"/>
      <c r="DP11" s="610"/>
      <c r="DQ11" s="620">
        <v>280789</v>
      </c>
      <c r="DR11" s="390"/>
      <c r="DS11" s="390"/>
      <c r="DT11" s="390"/>
      <c r="DU11" s="390"/>
      <c r="DV11" s="390"/>
      <c r="DW11" s="390"/>
      <c r="DX11" s="390"/>
      <c r="DY11" s="390"/>
      <c r="DZ11" s="390"/>
      <c r="EA11" s="390"/>
      <c r="EB11" s="390"/>
      <c r="EC11" s="621"/>
    </row>
    <row r="12" spans="2:143" ht="11.25" customHeight="1">
      <c r="B12" s="614" t="s">
        <v>142</v>
      </c>
      <c r="C12" s="615"/>
      <c r="D12" s="615"/>
      <c r="E12" s="615"/>
      <c r="F12" s="615"/>
      <c r="G12" s="615"/>
      <c r="H12" s="615"/>
      <c r="I12" s="615"/>
      <c r="J12" s="615"/>
      <c r="K12" s="615"/>
      <c r="L12" s="615"/>
      <c r="M12" s="615"/>
      <c r="N12" s="615"/>
      <c r="O12" s="615"/>
      <c r="P12" s="615"/>
      <c r="Q12" s="616"/>
      <c r="R12" s="609">
        <v>7401</v>
      </c>
      <c r="S12" s="390"/>
      <c r="T12" s="390"/>
      <c r="U12" s="390"/>
      <c r="V12" s="390"/>
      <c r="W12" s="390"/>
      <c r="X12" s="390"/>
      <c r="Y12" s="610"/>
      <c r="Z12" s="611">
        <v>0</v>
      </c>
      <c r="AA12" s="611"/>
      <c r="AB12" s="611"/>
      <c r="AC12" s="611"/>
      <c r="AD12" s="612">
        <v>7401</v>
      </c>
      <c r="AE12" s="612"/>
      <c r="AF12" s="612"/>
      <c r="AG12" s="612"/>
      <c r="AH12" s="612"/>
      <c r="AI12" s="612"/>
      <c r="AJ12" s="612"/>
      <c r="AK12" s="612"/>
      <c r="AL12" s="617">
        <v>0.1</v>
      </c>
      <c r="AM12" s="396"/>
      <c r="AN12" s="396"/>
      <c r="AO12" s="618"/>
      <c r="AP12" s="614" t="s">
        <v>341</v>
      </c>
      <c r="AQ12" s="615"/>
      <c r="AR12" s="615"/>
      <c r="AS12" s="615"/>
      <c r="AT12" s="615"/>
      <c r="AU12" s="615"/>
      <c r="AV12" s="615"/>
      <c r="AW12" s="615"/>
      <c r="AX12" s="615"/>
      <c r="AY12" s="615"/>
      <c r="AZ12" s="615"/>
      <c r="BA12" s="615"/>
      <c r="BB12" s="615"/>
      <c r="BC12" s="615"/>
      <c r="BD12" s="615"/>
      <c r="BE12" s="615"/>
      <c r="BF12" s="616"/>
      <c r="BG12" s="609">
        <v>1416489</v>
      </c>
      <c r="BH12" s="390"/>
      <c r="BI12" s="390"/>
      <c r="BJ12" s="390"/>
      <c r="BK12" s="390"/>
      <c r="BL12" s="390"/>
      <c r="BM12" s="390"/>
      <c r="BN12" s="610"/>
      <c r="BO12" s="611">
        <v>49.2</v>
      </c>
      <c r="BP12" s="611"/>
      <c r="BQ12" s="611"/>
      <c r="BR12" s="611"/>
      <c r="BS12" s="620" t="s">
        <v>203</v>
      </c>
      <c r="BT12" s="390"/>
      <c r="BU12" s="390"/>
      <c r="BV12" s="390"/>
      <c r="BW12" s="390"/>
      <c r="BX12" s="390"/>
      <c r="BY12" s="390"/>
      <c r="BZ12" s="390"/>
      <c r="CA12" s="390"/>
      <c r="CB12" s="621"/>
      <c r="CD12" s="614" t="s">
        <v>86</v>
      </c>
      <c r="CE12" s="615"/>
      <c r="CF12" s="615"/>
      <c r="CG12" s="615"/>
      <c r="CH12" s="615"/>
      <c r="CI12" s="615"/>
      <c r="CJ12" s="615"/>
      <c r="CK12" s="615"/>
      <c r="CL12" s="615"/>
      <c r="CM12" s="615"/>
      <c r="CN12" s="615"/>
      <c r="CO12" s="615"/>
      <c r="CP12" s="615"/>
      <c r="CQ12" s="616"/>
      <c r="CR12" s="609">
        <v>773935</v>
      </c>
      <c r="CS12" s="390"/>
      <c r="CT12" s="390"/>
      <c r="CU12" s="390"/>
      <c r="CV12" s="390"/>
      <c r="CW12" s="390"/>
      <c r="CX12" s="390"/>
      <c r="CY12" s="610"/>
      <c r="CZ12" s="611">
        <v>4.2</v>
      </c>
      <c r="DA12" s="611"/>
      <c r="DB12" s="611"/>
      <c r="DC12" s="611"/>
      <c r="DD12" s="620">
        <v>94216</v>
      </c>
      <c r="DE12" s="390"/>
      <c r="DF12" s="390"/>
      <c r="DG12" s="390"/>
      <c r="DH12" s="390"/>
      <c r="DI12" s="390"/>
      <c r="DJ12" s="390"/>
      <c r="DK12" s="390"/>
      <c r="DL12" s="390"/>
      <c r="DM12" s="390"/>
      <c r="DN12" s="390"/>
      <c r="DO12" s="390"/>
      <c r="DP12" s="610"/>
      <c r="DQ12" s="620">
        <v>380420</v>
      </c>
      <c r="DR12" s="390"/>
      <c r="DS12" s="390"/>
      <c r="DT12" s="390"/>
      <c r="DU12" s="390"/>
      <c r="DV12" s="390"/>
      <c r="DW12" s="390"/>
      <c r="DX12" s="390"/>
      <c r="DY12" s="390"/>
      <c r="DZ12" s="390"/>
      <c r="EA12" s="390"/>
      <c r="EB12" s="390"/>
      <c r="EC12" s="621"/>
    </row>
    <row r="13" spans="2:143" ht="11.25" customHeight="1">
      <c r="B13" s="614" t="s">
        <v>342</v>
      </c>
      <c r="C13" s="615"/>
      <c r="D13" s="615"/>
      <c r="E13" s="615"/>
      <c r="F13" s="615"/>
      <c r="G13" s="615"/>
      <c r="H13" s="615"/>
      <c r="I13" s="615"/>
      <c r="J13" s="615"/>
      <c r="K13" s="615"/>
      <c r="L13" s="615"/>
      <c r="M13" s="615"/>
      <c r="N13" s="615"/>
      <c r="O13" s="615"/>
      <c r="P13" s="615"/>
      <c r="Q13" s="616"/>
      <c r="R13" s="609" t="s">
        <v>203</v>
      </c>
      <c r="S13" s="390"/>
      <c r="T13" s="390"/>
      <c r="U13" s="390"/>
      <c r="V13" s="390"/>
      <c r="W13" s="390"/>
      <c r="X13" s="390"/>
      <c r="Y13" s="610"/>
      <c r="Z13" s="611" t="s">
        <v>203</v>
      </c>
      <c r="AA13" s="611"/>
      <c r="AB13" s="611"/>
      <c r="AC13" s="611"/>
      <c r="AD13" s="612" t="s">
        <v>203</v>
      </c>
      <c r="AE13" s="612"/>
      <c r="AF13" s="612"/>
      <c r="AG13" s="612"/>
      <c r="AH13" s="612"/>
      <c r="AI13" s="612"/>
      <c r="AJ13" s="612"/>
      <c r="AK13" s="612"/>
      <c r="AL13" s="617" t="s">
        <v>203</v>
      </c>
      <c r="AM13" s="396"/>
      <c r="AN13" s="396"/>
      <c r="AO13" s="618"/>
      <c r="AP13" s="614" t="s">
        <v>344</v>
      </c>
      <c r="AQ13" s="615"/>
      <c r="AR13" s="615"/>
      <c r="AS13" s="615"/>
      <c r="AT13" s="615"/>
      <c r="AU13" s="615"/>
      <c r="AV13" s="615"/>
      <c r="AW13" s="615"/>
      <c r="AX13" s="615"/>
      <c r="AY13" s="615"/>
      <c r="AZ13" s="615"/>
      <c r="BA13" s="615"/>
      <c r="BB13" s="615"/>
      <c r="BC13" s="615"/>
      <c r="BD13" s="615"/>
      <c r="BE13" s="615"/>
      <c r="BF13" s="616"/>
      <c r="BG13" s="609">
        <v>1372257</v>
      </c>
      <c r="BH13" s="390"/>
      <c r="BI13" s="390"/>
      <c r="BJ13" s="390"/>
      <c r="BK13" s="390"/>
      <c r="BL13" s="390"/>
      <c r="BM13" s="390"/>
      <c r="BN13" s="610"/>
      <c r="BO13" s="611">
        <v>47.7</v>
      </c>
      <c r="BP13" s="611"/>
      <c r="BQ13" s="611"/>
      <c r="BR13" s="611"/>
      <c r="BS13" s="620" t="s">
        <v>203</v>
      </c>
      <c r="BT13" s="390"/>
      <c r="BU13" s="390"/>
      <c r="BV13" s="390"/>
      <c r="BW13" s="390"/>
      <c r="BX13" s="390"/>
      <c r="BY13" s="390"/>
      <c r="BZ13" s="390"/>
      <c r="CA13" s="390"/>
      <c r="CB13" s="621"/>
      <c r="CD13" s="614" t="s">
        <v>345</v>
      </c>
      <c r="CE13" s="615"/>
      <c r="CF13" s="615"/>
      <c r="CG13" s="615"/>
      <c r="CH13" s="615"/>
      <c r="CI13" s="615"/>
      <c r="CJ13" s="615"/>
      <c r="CK13" s="615"/>
      <c r="CL13" s="615"/>
      <c r="CM13" s="615"/>
      <c r="CN13" s="615"/>
      <c r="CO13" s="615"/>
      <c r="CP13" s="615"/>
      <c r="CQ13" s="616"/>
      <c r="CR13" s="609">
        <v>1545294</v>
      </c>
      <c r="CS13" s="390"/>
      <c r="CT13" s="390"/>
      <c r="CU13" s="390"/>
      <c r="CV13" s="390"/>
      <c r="CW13" s="390"/>
      <c r="CX13" s="390"/>
      <c r="CY13" s="610"/>
      <c r="CZ13" s="611">
        <v>8.3000000000000007</v>
      </c>
      <c r="DA13" s="611"/>
      <c r="DB13" s="611"/>
      <c r="DC13" s="611"/>
      <c r="DD13" s="620">
        <v>626517</v>
      </c>
      <c r="DE13" s="390"/>
      <c r="DF13" s="390"/>
      <c r="DG13" s="390"/>
      <c r="DH13" s="390"/>
      <c r="DI13" s="390"/>
      <c r="DJ13" s="390"/>
      <c r="DK13" s="390"/>
      <c r="DL13" s="390"/>
      <c r="DM13" s="390"/>
      <c r="DN13" s="390"/>
      <c r="DO13" s="390"/>
      <c r="DP13" s="610"/>
      <c r="DQ13" s="620">
        <v>954762</v>
      </c>
      <c r="DR13" s="390"/>
      <c r="DS13" s="390"/>
      <c r="DT13" s="390"/>
      <c r="DU13" s="390"/>
      <c r="DV13" s="390"/>
      <c r="DW13" s="390"/>
      <c r="DX13" s="390"/>
      <c r="DY13" s="390"/>
      <c r="DZ13" s="390"/>
      <c r="EA13" s="390"/>
      <c r="EB13" s="390"/>
      <c r="EC13" s="621"/>
    </row>
    <row r="14" spans="2:143" ht="11.25" customHeight="1">
      <c r="B14" s="614" t="s">
        <v>347</v>
      </c>
      <c r="C14" s="615"/>
      <c r="D14" s="615"/>
      <c r="E14" s="615"/>
      <c r="F14" s="615"/>
      <c r="G14" s="615"/>
      <c r="H14" s="615"/>
      <c r="I14" s="615"/>
      <c r="J14" s="615"/>
      <c r="K14" s="615"/>
      <c r="L14" s="615"/>
      <c r="M14" s="615"/>
      <c r="N14" s="615"/>
      <c r="O14" s="615"/>
      <c r="P14" s="615"/>
      <c r="Q14" s="616"/>
      <c r="R14" s="609" t="s">
        <v>203</v>
      </c>
      <c r="S14" s="390"/>
      <c r="T14" s="390"/>
      <c r="U14" s="390"/>
      <c r="V14" s="390"/>
      <c r="W14" s="390"/>
      <c r="X14" s="390"/>
      <c r="Y14" s="610"/>
      <c r="Z14" s="611" t="s">
        <v>203</v>
      </c>
      <c r="AA14" s="611"/>
      <c r="AB14" s="611"/>
      <c r="AC14" s="611"/>
      <c r="AD14" s="612" t="s">
        <v>203</v>
      </c>
      <c r="AE14" s="612"/>
      <c r="AF14" s="612"/>
      <c r="AG14" s="612"/>
      <c r="AH14" s="612"/>
      <c r="AI14" s="612"/>
      <c r="AJ14" s="612"/>
      <c r="AK14" s="612"/>
      <c r="AL14" s="617" t="s">
        <v>203</v>
      </c>
      <c r="AM14" s="396"/>
      <c r="AN14" s="396"/>
      <c r="AO14" s="618"/>
      <c r="AP14" s="614" t="s">
        <v>221</v>
      </c>
      <c r="AQ14" s="615"/>
      <c r="AR14" s="615"/>
      <c r="AS14" s="615"/>
      <c r="AT14" s="615"/>
      <c r="AU14" s="615"/>
      <c r="AV14" s="615"/>
      <c r="AW14" s="615"/>
      <c r="AX14" s="615"/>
      <c r="AY14" s="615"/>
      <c r="AZ14" s="615"/>
      <c r="BA14" s="615"/>
      <c r="BB14" s="615"/>
      <c r="BC14" s="615"/>
      <c r="BD14" s="615"/>
      <c r="BE14" s="615"/>
      <c r="BF14" s="616"/>
      <c r="BG14" s="609">
        <v>123888</v>
      </c>
      <c r="BH14" s="390"/>
      <c r="BI14" s="390"/>
      <c r="BJ14" s="390"/>
      <c r="BK14" s="390"/>
      <c r="BL14" s="390"/>
      <c r="BM14" s="390"/>
      <c r="BN14" s="610"/>
      <c r="BO14" s="611">
        <v>4.3</v>
      </c>
      <c r="BP14" s="611"/>
      <c r="BQ14" s="611"/>
      <c r="BR14" s="611"/>
      <c r="BS14" s="620" t="s">
        <v>203</v>
      </c>
      <c r="BT14" s="390"/>
      <c r="BU14" s="390"/>
      <c r="BV14" s="390"/>
      <c r="BW14" s="390"/>
      <c r="BX14" s="390"/>
      <c r="BY14" s="390"/>
      <c r="BZ14" s="390"/>
      <c r="CA14" s="390"/>
      <c r="CB14" s="621"/>
      <c r="CD14" s="614" t="s">
        <v>348</v>
      </c>
      <c r="CE14" s="615"/>
      <c r="CF14" s="615"/>
      <c r="CG14" s="615"/>
      <c r="CH14" s="615"/>
      <c r="CI14" s="615"/>
      <c r="CJ14" s="615"/>
      <c r="CK14" s="615"/>
      <c r="CL14" s="615"/>
      <c r="CM14" s="615"/>
      <c r="CN14" s="615"/>
      <c r="CO14" s="615"/>
      <c r="CP14" s="615"/>
      <c r="CQ14" s="616"/>
      <c r="CR14" s="609">
        <v>500922</v>
      </c>
      <c r="CS14" s="390"/>
      <c r="CT14" s="390"/>
      <c r="CU14" s="390"/>
      <c r="CV14" s="390"/>
      <c r="CW14" s="390"/>
      <c r="CX14" s="390"/>
      <c r="CY14" s="610"/>
      <c r="CZ14" s="611">
        <v>2.7</v>
      </c>
      <c r="DA14" s="611"/>
      <c r="DB14" s="611"/>
      <c r="DC14" s="611"/>
      <c r="DD14" s="620">
        <v>46568</v>
      </c>
      <c r="DE14" s="390"/>
      <c r="DF14" s="390"/>
      <c r="DG14" s="390"/>
      <c r="DH14" s="390"/>
      <c r="DI14" s="390"/>
      <c r="DJ14" s="390"/>
      <c r="DK14" s="390"/>
      <c r="DL14" s="390"/>
      <c r="DM14" s="390"/>
      <c r="DN14" s="390"/>
      <c r="DO14" s="390"/>
      <c r="DP14" s="610"/>
      <c r="DQ14" s="620">
        <v>430386</v>
      </c>
      <c r="DR14" s="390"/>
      <c r="DS14" s="390"/>
      <c r="DT14" s="390"/>
      <c r="DU14" s="390"/>
      <c r="DV14" s="390"/>
      <c r="DW14" s="390"/>
      <c r="DX14" s="390"/>
      <c r="DY14" s="390"/>
      <c r="DZ14" s="390"/>
      <c r="EA14" s="390"/>
      <c r="EB14" s="390"/>
      <c r="EC14" s="621"/>
    </row>
    <row r="15" spans="2:143" ht="11.25" customHeight="1">
      <c r="B15" s="614" t="s">
        <v>316</v>
      </c>
      <c r="C15" s="615"/>
      <c r="D15" s="615"/>
      <c r="E15" s="615"/>
      <c r="F15" s="615"/>
      <c r="G15" s="615"/>
      <c r="H15" s="615"/>
      <c r="I15" s="615"/>
      <c r="J15" s="615"/>
      <c r="K15" s="615"/>
      <c r="L15" s="615"/>
      <c r="M15" s="615"/>
      <c r="N15" s="615"/>
      <c r="O15" s="615"/>
      <c r="P15" s="615"/>
      <c r="Q15" s="616"/>
      <c r="R15" s="609" t="s">
        <v>203</v>
      </c>
      <c r="S15" s="390"/>
      <c r="T15" s="390"/>
      <c r="U15" s="390"/>
      <c r="V15" s="390"/>
      <c r="W15" s="390"/>
      <c r="X15" s="390"/>
      <c r="Y15" s="610"/>
      <c r="Z15" s="611" t="s">
        <v>203</v>
      </c>
      <c r="AA15" s="611"/>
      <c r="AB15" s="611"/>
      <c r="AC15" s="611"/>
      <c r="AD15" s="612" t="s">
        <v>203</v>
      </c>
      <c r="AE15" s="612"/>
      <c r="AF15" s="612"/>
      <c r="AG15" s="612"/>
      <c r="AH15" s="612"/>
      <c r="AI15" s="612"/>
      <c r="AJ15" s="612"/>
      <c r="AK15" s="612"/>
      <c r="AL15" s="617" t="s">
        <v>203</v>
      </c>
      <c r="AM15" s="396"/>
      <c r="AN15" s="396"/>
      <c r="AO15" s="618"/>
      <c r="AP15" s="614" t="s">
        <v>349</v>
      </c>
      <c r="AQ15" s="615"/>
      <c r="AR15" s="615"/>
      <c r="AS15" s="615"/>
      <c r="AT15" s="615"/>
      <c r="AU15" s="615"/>
      <c r="AV15" s="615"/>
      <c r="AW15" s="615"/>
      <c r="AX15" s="615"/>
      <c r="AY15" s="615"/>
      <c r="AZ15" s="615"/>
      <c r="BA15" s="615"/>
      <c r="BB15" s="615"/>
      <c r="BC15" s="615"/>
      <c r="BD15" s="615"/>
      <c r="BE15" s="615"/>
      <c r="BF15" s="616"/>
      <c r="BG15" s="609">
        <v>197753</v>
      </c>
      <c r="BH15" s="390"/>
      <c r="BI15" s="390"/>
      <c r="BJ15" s="390"/>
      <c r="BK15" s="390"/>
      <c r="BL15" s="390"/>
      <c r="BM15" s="390"/>
      <c r="BN15" s="610"/>
      <c r="BO15" s="611">
        <v>6.9</v>
      </c>
      <c r="BP15" s="611"/>
      <c r="BQ15" s="611"/>
      <c r="BR15" s="611"/>
      <c r="BS15" s="620" t="s">
        <v>203</v>
      </c>
      <c r="BT15" s="390"/>
      <c r="BU15" s="390"/>
      <c r="BV15" s="390"/>
      <c r="BW15" s="390"/>
      <c r="BX15" s="390"/>
      <c r="BY15" s="390"/>
      <c r="BZ15" s="390"/>
      <c r="CA15" s="390"/>
      <c r="CB15" s="621"/>
      <c r="CD15" s="614" t="s">
        <v>351</v>
      </c>
      <c r="CE15" s="615"/>
      <c r="CF15" s="615"/>
      <c r="CG15" s="615"/>
      <c r="CH15" s="615"/>
      <c r="CI15" s="615"/>
      <c r="CJ15" s="615"/>
      <c r="CK15" s="615"/>
      <c r="CL15" s="615"/>
      <c r="CM15" s="615"/>
      <c r="CN15" s="615"/>
      <c r="CO15" s="615"/>
      <c r="CP15" s="615"/>
      <c r="CQ15" s="616"/>
      <c r="CR15" s="609">
        <v>1519956</v>
      </c>
      <c r="CS15" s="390"/>
      <c r="CT15" s="390"/>
      <c r="CU15" s="390"/>
      <c r="CV15" s="390"/>
      <c r="CW15" s="390"/>
      <c r="CX15" s="390"/>
      <c r="CY15" s="610"/>
      <c r="CZ15" s="611">
        <v>8.1999999999999993</v>
      </c>
      <c r="DA15" s="611"/>
      <c r="DB15" s="611"/>
      <c r="DC15" s="611"/>
      <c r="DD15" s="620">
        <v>316591</v>
      </c>
      <c r="DE15" s="390"/>
      <c r="DF15" s="390"/>
      <c r="DG15" s="390"/>
      <c r="DH15" s="390"/>
      <c r="DI15" s="390"/>
      <c r="DJ15" s="390"/>
      <c r="DK15" s="390"/>
      <c r="DL15" s="390"/>
      <c r="DM15" s="390"/>
      <c r="DN15" s="390"/>
      <c r="DO15" s="390"/>
      <c r="DP15" s="610"/>
      <c r="DQ15" s="620">
        <v>819159</v>
      </c>
      <c r="DR15" s="390"/>
      <c r="DS15" s="390"/>
      <c r="DT15" s="390"/>
      <c r="DU15" s="390"/>
      <c r="DV15" s="390"/>
      <c r="DW15" s="390"/>
      <c r="DX15" s="390"/>
      <c r="DY15" s="390"/>
      <c r="DZ15" s="390"/>
      <c r="EA15" s="390"/>
      <c r="EB15" s="390"/>
      <c r="EC15" s="621"/>
    </row>
    <row r="16" spans="2:143" ht="11.25" customHeight="1">
      <c r="B16" s="614" t="s">
        <v>352</v>
      </c>
      <c r="C16" s="615"/>
      <c r="D16" s="615"/>
      <c r="E16" s="615"/>
      <c r="F16" s="615"/>
      <c r="G16" s="615"/>
      <c r="H16" s="615"/>
      <c r="I16" s="615"/>
      <c r="J16" s="615"/>
      <c r="K16" s="615"/>
      <c r="L16" s="615"/>
      <c r="M16" s="615"/>
      <c r="N16" s="615"/>
      <c r="O16" s="615"/>
      <c r="P16" s="615"/>
      <c r="Q16" s="616"/>
      <c r="R16" s="609">
        <v>22431</v>
      </c>
      <c r="S16" s="390"/>
      <c r="T16" s="390"/>
      <c r="U16" s="390"/>
      <c r="V16" s="390"/>
      <c r="W16" s="390"/>
      <c r="X16" s="390"/>
      <c r="Y16" s="610"/>
      <c r="Z16" s="611">
        <v>0.1</v>
      </c>
      <c r="AA16" s="611"/>
      <c r="AB16" s="611"/>
      <c r="AC16" s="611"/>
      <c r="AD16" s="612">
        <v>22431</v>
      </c>
      <c r="AE16" s="612"/>
      <c r="AF16" s="612"/>
      <c r="AG16" s="612"/>
      <c r="AH16" s="612"/>
      <c r="AI16" s="612"/>
      <c r="AJ16" s="612"/>
      <c r="AK16" s="612"/>
      <c r="AL16" s="617">
        <v>0.3</v>
      </c>
      <c r="AM16" s="396"/>
      <c r="AN16" s="396"/>
      <c r="AO16" s="618"/>
      <c r="AP16" s="614" t="s">
        <v>353</v>
      </c>
      <c r="AQ16" s="615"/>
      <c r="AR16" s="615"/>
      <c r="AS16" s="615"/>
      <c r="AT16" s="615"/>
      <c r="AU16" s="615"/>
      <c r="AV16" s="615"/>
      <c r="AW16" s="615"/>
      <c r="AX16" s="615"/>
      <c r="AY16" s="615"/>
      <c r="AZ16" s="615"/>
      <c r="BA16" s="615"/>
      <c r="BB16" s="615"/>
      <c r="BC16" s="615"/>
      <c r="BD16" s="615"/>
      <c r="BE16" s="615"/>
      <c r="BF16" s="616"/>
      <c r="BG16" s="609" t="s">
        <v>203</v>
      </c>
      <c r="BH16" s="390"/>
      <c r="BI16" s="390"/>
      <c r="BJ16" s="390"/>
      <c r="BK16" s="390"/>
      <c r="BL16" s="390"/>
      <c r="BM16" s="390"/>
      <c r="BN16" s="610"/>
      <c r="BO16" s="611" t="s">
        <v>203</v>
      </c>
      <c r="BP16" s="611"/>
      <c r="BQ16" s="611"/>
      <c r="BR16" s="611"/>
      <c r="BS16" s="620" t="s">
        <v>203</v>
      </c>
      <c r="BT16" s="390"/>
      <c r="BU16" s="390"/>
      <c r="BV16" s="390"/>
      <c r="BW16" s="390"/>
      <c r="BX16" s="390"/>
      <c r="BY16" s="390"/>
      <c r="BZ16" s="390"/>
      <c r="CA16" s="390"/>
      <c r="CB16" s="621"/>
      <c r="CD16" s="614" t="s">
        <v>354</v>
      </c>
      <c r="CE16" s="615"/>
      <c r="CF16" s="615"/>
      <c r="CG16" s="615"/>
      <c r="CH16" s="615"/>
      <c r="CI16" s="615"/>
      <c r="CJ16" s="615"/>
      <c r="CK16" s="615"/>
      <c r="CL16" s="615"/>
      <c r="CM16" s="615"/>
      <c r="CN16" s="615"/>
      <c r="CO16" s="615"/>
      <c r="CP16" s="615"/>
      <c r="CQ16" s="616"/>
      <c r="CR16" s="609">
        <v>405939</v>
      </c>
      <c r="CS16" s="390"/>
      <c r="CT16" s="390"/>
      <c r="CU16" s="390"/>
      <c r="CV16" s="390"/>
      <c r="CW16" s="390"/>
      <c r="CX16" s="390"/>
      <c r="CY16" s="610"/>
      <c r="CZ16" s="611">
        <v>2.2000000000000002</v>
      </c>
      <c r="DA16" s="611"/>
      <c r="DB16" s="611"/>
      <c r="DC16" s="611"/>
      <c r="DD16" s="620" t="s">
        <v>203</v>
      </c>
      <c r="DE16" s="390"/>
      <c r="DF16" s="390"/>
      <c r="DG16" s="390"/>
      <c r="DH16" s="390"/>
      <c r="DI16" s="390"/>
      <c r="DJ16" s="390"/>
      <c r="DK16" s="390"/>
      <c r="DL16" s="390"/>
      <c r="DM16" s="390"/>
      <c r="DN16" s="390"/>
      <c r="DO16" s="390"/>
      <c r="DP16" s="610"/>
      <c r="DQ16" s="620">
        <v>127126</v>
      </c>
      <c r="DR16" s="390"/>
      <c r="DS16" s="390"/>
      <c r="DT16" s="390"/>
      <c r="DU16" s="390"/>
      <c r="DV16" s="390"/>
      <c r="DW16" s="390"/>
      <c r="DX16" s="390"/>
      <c r="DY16" s="390"/>
      <c r="DZ16" s="390"/>
      <c r="EA16" s="390"/>
      <c r="EB16" s="390"/>
      <c r="EC16" s="621"/>
    </row>
    <row r="17" spans="2:133" ht="11.25" customHeight="1">
      <c r="B17" s="614" t="s">
        <v>355</v>
      </c>
      <c r="C17" s="615"/>
      <c r="D17" s="615"/>
      <c r="E17" s="615"/>
      <c r="F17" s="615"/>
      <c r="G17" s="615"/>
      <c r="H17" s="615"/>
      <c r="I17" s="615"/>
      <c r="J17" s="615"/>
      <c r="K17" s="615"/>
      <c r="L17" s="615"/>
      <c r="M17" s="615"/>
      <c r="N17" s="615"/>
      <c r="O17" s="615"/>
      <c r="P17" s="615"/>
      <c r="Q17" s="616"/>
      <c r="R17" s="609">
        <v>11814</v>
      </c>
      <c r="S17" s="390"/>
      <c r="T17" s="390"/>
      <c r="U17" s="390"/>
      <c r="V17" s="390"/>
      <c r="W17" s="390"/>
      <c r="X17" s="390"/>
      <c r="Y17" s="610"/>
      <c r="Z17" s="611">
        <v>0.1</v>
      </c>
      <c r="AA17" s="611"/>
      <c r="AB17" s="611"/>
      <c r="AC17" s="611"/>
      <c r="AD17" s="612">
        <v>11814</v>
      </c>
      <c r="AE17" s="612"/>
      <c r="AF17" s="612"/>
      <c r="AG17" s="612"/>
      <c r="AH17" s="612"/>
      <c r="AI17" s="612"/>
      <c r="AJ17" s="612"/>
      <c r="AK17" s="612"/>
      <c r="AL17" s="617">
        <v>0.1</v>
      </c>
      <c r="AM17" s="396"/>
      <c r="AN17" s="396"/>
      <c r="AO17" s="618"/>
      <c r="AP17" s="614" t="s">
        <v>356</v>
      </c>
      <c r="AQ17" s="615"/>
      <c r="AR17" s="615"/>
      <c r="AS17" s="615"/>
      <c r="AT17" s="615"/>
      <c r="AU17" s="615"/>
      <c r="AV17" s="615"/>
      <c r="AW17" s="615"/>
      <c r="AX17" s="615"/>
      <c r="AY17" s="615"/>
      <c r="AZ17" s="615"/>
      <c r="BA17" s="615"/>
      <c r="BB17" s="615"/>
      <c r="BC17" s="615"/>
      <c r="BD17" s="615"/>
      <c r="BE17" s="615"/>
      <c r="BF17" s="616"/>
      <c r="BG17" s="609" t="s">
        <v>203</v>
      </c>
      <c r="BH17" s="390"/>
      <c r="BI17" s="390"/>
      <c r="BJ17" s="390"/>
      <c r="BK17" s="390"/>
      <c r="BL17" s="390"/>
      <c r="BM17" s="390"/>
      <c r="BN17" s="610"/>
      <c r="BO17" s="611" t="s">
        <v>203</v>
      </c>
      <c r="BP17" s="611"/>
      <c r="BQ17" s="611"/>
      <c r="BR17" s="611"/>
      <c r="BS17" s="620" t="s">
        <v>203</v>
      </c>
      <c r="BT17" s="390"/>
      <c r="BU17" s="390"/>
      <c r="BV17" s="390"/>
      <c r="BW17" s="390"/>
      <c r="BX17" s="390"/>
      <c r="BY17" s="390"/>
      <c r="BZ17" s="390"/>
      <c r="CA17" s="390"/>
      <c r="CB17" s="621"/>
      <c r="CD17" s="614" t="s">
        <v>358</v>
      </c>
      <c r="CE17" s="615"/>
      <c r="CF17" s="615"/>
      <c r="CG17" s="615"/>
      <c r="CH17" s="615"/>
      <c r="CI17" s="615"/>
      <c r="CJ17" s="615"/>
      <c r="CK17" s="615"/>
      <c r="CL17" s="615"/>
      <c r="CM17" s="615"/>
      <c r="CN17" s="615"/>
      <c r="CO17" s="615"/>
      <c r="CP17" s="615"/>
      <c r="CQ17" s="616"/>
      <c r="CR17" s="609">
        <v>1342929</v>
      </c>
      <c r="CS17" s="390"/>
      <c r="CT17" s="390"/>
      <c r="CU17" s="390"/>
      <c r="CV17" s="390"/>
      <c r="CW17" s="390"/>
      <c r="CX17" s="390"/>
      <c r="CY17" s="610"/>
      <c r="CZ17" s="611">
        <v>7.2</v>
      </c>
      <c r="DA17" s="611"/>
      <c r="DB17" s="611"/>
      <c r="DC17" s="611"/>
      <c r="DD17" s="620" t="s">
        <v>203</v>
      </c>
      <c r="DE17" s="390"/>
      <c r="DF17" s="390"/>
      <c r="DG17" s="390"/>
      <c r="DH17" s="390"/>
      <c r="DI17" s="390"/>
      <c r="DJ17" s="390"/>
      <c r="DK17" s="390"/>
      <c r="DL17" s="390"/>
      <c r="DM17" s="390"/>
      <c r="DN17" s="390"/>
      <c r="DO17" s="390"/>
      <c r="DP17" s="610"/>
      <c r="DQ17" s="620">
        <v>1283805</v>
      </c>
      <c r="DR17" s="390"/>
      <c r="DS17" s="390"/>
      <c r="DT17" s="390"/>
      <c r="DU17" s="390"/>
      <c r="DV17" s="390"/>
      <c r="DW17" s="390"/>
      <c r="DX17" s="390"/>
      <c r="DY17" s="390"/>
      <c r="DZ17" s="390"/>
      <c r="EA17" s="390"/>
      <c r="EB17" s="390"/>
      <c r="EC17" s="621"/>
    </row>
    <row r="18" spans="2:133" ht="11.25" customHeight="1">
      <c r="B18" s="614" t="s">
        <v>163</v>
      </c>
      <c r="C18" s="615"/>
      <c r="D18" s="615"/>
      <c r="E18" s="615"/>
      <c r="F18" s="615"/>
      <c r="G18" s="615"/>
      <c r="H18" s="615"/>
      <c r="I18" s="615"/>
      <c r="J18" s="615"/>
      <c r="K18" s="615"/>
      <c r="L18" s="615"/>
      <c r="M18" s="615"/>
      <c r="N18" s="615"/>
      <c r="O18" s="615"/>
      <c r="P18" s="615"/>
      <c r="Q18" s="616"/>
      <c r="R18" s="609">
        <v>30624</v>
      </c>
      <c r="S18" s="390"/>
      <c r="T18" s="390"/>
      <c r="U18" s="390"/>
      <c r="V18" s="390"/>
      <c r="W18" s="390"/>
      <c r="X18" s="390"/>
      <c r="Y18" s="610"/>
      <c r="Z18" s="611">
        <v>0.2</v>
      </c>
      <c r="AA18" s="611"/>
      <c r="AB18" s="611"/>
      <c r="AC18" s="611"/>
      <c r="AD18" s="612">
        <v>30624</v>
      </c>
      <c r="AE18" s="612"/>
      <c r="AF18" s="612"/>
      <c r="AG18" s="612"/>
      <c r="AH18" s="612"/>
      <c r="AI18" s="612"/>
      <c r="AJ18" s="612"/>
      <c r="AK18" s="612"/>
      <c r="AL18" s="617">
        <v>0.4</v>
      </c>
      <c r="AM18" s="396"/>
      <c r="AN18" s="396"/>
      <c r="AO18" s="618"/>
      <c r="AP18" s="614" t="s">
        <v>97</v>
      </c>
      <c r="AQ18" s="615"/>
      <c r="AR18" s="615"/>
      <c r="AS18" s="615"/>
      <c r="AT18" s="615"/>
      <c r="AU18" s="615"/>
      <c r="AV18" s="615"/>
      <c r="AW18" s="615"/>
      <c r="AX18" s="615"/>
      <c r="AY18" s="615"/>
      <c r="AZ18" s="615"/>
      <c r="BA18" s="615"/>
      <c r="BB18" s="615"/>
      <c r="BC18" s="615"/>
      <c r="BD18" s="615"/>
      <c r="BE18" s="615"/>
      <c r="BF18" s="616"/>
      <c r="BG18" s="609" t="s">
        <v>203</v>
      </c>
      <c r="BH18" s="390"/>
      <c r="BI18" s="390"/>
      <c r="BJ18" s="390"/>
      <c r="BK18" s="390"/>
      <c r="BL18" s="390"/>
      <c r="BM18" s="390"/>
      <c r="BN18" s="610"/>
      <c r="BO18" s="611" t="s">
        <v>203</v>
      </c>
      <c r="BP18" s="611"/>
      <c r="BQ18" s="611"/>
      <c r="BR18" s="611"/>
      <c r="BS18" s="620" t="s">
        <v>203</v>
      </c>
      <c r="BT18" s="390"/>
      <c r="BU18" s="390"/>
      <c r="BV18" s="390"/>
      <c r="BW18" s="390"/>
      <c r="BX18" s="390"/>
      <c r="BY18" s="390"/>
      <c r="BZ18" s="390"/>
      <c r="CA18" s="390"/>
      <c r="CB18" s="621"/>
      <c r="CD18" s="614" t="s">
        <v>359</v>
      </c>
      <c r="CE18" s="615"/>
      <c r="CF18" s="615"/>
      <c r="CG18" s="615"/>
      <c r="CH18" s="615"/>
      <c r="CI18" s="615"/>
      <c r="CJ18" s="615"/>
      <c r="CK18" s="615"/>
      <c r="CL18" s="615"/>
      <c r="CM18" s="615"/>
      <c r="CN18" s="615"/>
      <c r="CO18" s="615"/>
      <c r="CP18" s="615"/>
      <c r="CQ18" s="616"/>
      <c r="CR18" s="609" t="s">
        <v>203</v>
      </c>
      <c r="CS18" s="390"/>
      <c r="CT18" s="390"/>
      <c r="CU18" s="390"/>
      <c r="CV18" s="390"/>
      <c r="CW18" s="390"/>
      <c r="CX18" s="390"/>
      <c r="CY18" s="610"/>
      <c r="CZ18" s="611" t="s">
        <v>203</v>
      </c>
      <c r="DA18" s="611"/>
      <c r="DB18" s="611"/>
      <c r="DC18" s="611"/>
      <c r="DD18" s="620" t="s">
        <v>203</v>
      </c>
      <c r="DE18" s="390"/>
      <c r="DF18" s="390"/>
      <c r="DG18" s="390"/>
      <c r="DH18" s="390"/>
      <c r="DI18" s="390"/>
      <c r="DJ18" s="390"/>
      <c r="DK18" s="390"/>
      <c r="DL18" s="390"/>
      <c r="DM18" s="390"/>
      <c r="DN18" s="390"/>
      <c r="DO18" s="390"/>
      <c r="DP18" s="610"/>
      <c r="DQ18" s="620" t="s">
        <v>203</v>
      </c>
      <c r="DR18" s="390"/>
      <c r="DS18" s="390"/>
      <c r="DT18" s="390"/>
      <c r="DU18" s="390"/>
      <c r="DV18" s="390"/>
      <c r="DW18" s="390"/>
      <c r="DX18" s="390"/>
      <c r="DY18" s="390"/>
      <c r="DZ18" s="390"/>
      <c r="EA18" s="390"/>
      <c r="EB18" s="390"/>
      <c r="EC18" s="621"/>
    </row>
    <row r="19" spans="2:133" ht="11.25" customHeight="1">
      <c r="B19" s="614" t="s">
        <v>360</v>
      </c>
      <c r="C19" s="615"/>
      <c r="D19" s="615"/>
      <c r="E19" s="615"/>
      <c r="F19" s="615"/>
      <c r="G19" s="615"/>
      <c r="H19" s="615"/>
      <c r="I19" s="615"/>
      <c r="J19" s="615"/>
      <c r="K19" s="615"/>
      <c r="L19" s="615"/>
      <c r="M19" s="615"/>
      <c r="N19" s="615"/>
      <c r="O19" s="615"/>
      <c r="P19" s="615"/>
      <c r="Q19" s="616"/>
      <c r="R19" s="609">
        <v>18534</v>
      </c>
      <c r="S19" s="390"/>
      <c r="T19" s="390"/>
      <c r="U19" s="390"/>
      <c r="V19" s="390"/>
      <c r="W19" s="390"/>
      <c r="X19" s="390"/>
      <c r="Y19" s="610"/>
      <c r="Z19" s="611">
        <v>0.1</v>
      </c>
      <c r="AA19" s="611"/>
      <c r="AB19" s="611"/>
      <c r="AC19" s="611"/>
      <c r="AD19" s="612">
        <v>18534</v>
      </c>
      <c r="AE19" s="612"/>
      <c r="AF19" s="612"/>
      <c r="AG19" s="612"/>
      <c r="AH19" s="612"/>
      <c r="AI19" s="612"/>
      <c r="AJ19" s="612"/>
      <c r="AK19" s="612"/>
      <c r="AL19" s="617">
        <v>0.2</v>
      </c>
      <c r="AM19" s="396"/>
      <c r="AN19" s="396"/>
      <c r="AO19" s="618"/>
      <c r="AP19" s="614" t="s">
        <v>361</v>
      </c>
      <c r="AQ19" s="615"/>
      <c r="AR19" s="615"/>
      <c r="AS19" s="615"/>
      <c r="AT19" s="615"/>
      <c r="AU19" s="615"/>
      <c r="AV19" s="615"/>
      <c r="AW19" s="615"/>
      <c r="AX19" s="615"/>
      <c r="AY19" s="615"/>
      <c r="AZ19" s="615"/>
      <c r="BA19" s="615"/>
      <c r="BB19" s="615"/>
      <c r="BC19" s="615"/>
      <c r="BD19" s="615"/>
      <c r="BE19" s="615"/>
      <c r="BF19" s="616"/>
      <c r="BG19" s="609">
        <v>2201</v>
      </c>
      <c r="BH19" s="390"/>
      <c r="BI19" s="390"/>
      <c r="BJ19" s="390"/>
      <c r="BK19" s="390"/>
      <c r="BL19" s="390"/>
      <c r="BM19" s="390"/>
      <c r="BN19" s="610"/>
      <c r="BO19" s="611">
        <v>0.1</v>
      </c>
      <c r="BP19" s="611"/>
      <c r="BQ19" s="611"/>
      <c r="BR19" s="611"/>
      <c r="BS19" s="620" t="s">
        <v>203</v>
      </c>
      <c r="BT19" s="390"/>
      <c r="BU19" s="390"/>
      <c r="BV19" s="390"/>
      <c r="BW19" s="390"/>
      <c r="BX19" s="390"/>
      <c r="BY19" s="390"/>
      <c r="BZ19" s="390"/>
      <c r="CA19" s="390"/>
      <c r="CB19" s="621"/>
      <c r="CD19" s="614" t="s">
        <v>362</v>
      </c>
      <c r="CE19" s="615"/>
      <c r="CF19" s="615"/>
      <c r="CG19" s="615"/>
      <c r="CH19" s="615"/>
      <c r="CI19" s="615"/>
      <c r="CJ19" s="615"/>
      <c r="CK19" s="615"/>
      <c r="CL19" s="615"/>
      <c r="CM19" s="615"/>
      <c r="CN19" s="615"/>
      <c r="CO19" s="615"/>
      <c r="CP19" s="615"/>
      <c r="CQ19" s="616"/>
      <c r="CR19" s="609" t="s">
        <v>203</v>
      </c>
      <c r="CS19" s="390"/>
      <c r="CT19" s="390"/>
      <c r="CU19" s="390"/>
      <c r="CV19" s="390"/>
      <c r="CW19" s="390"/>
      <c r="CX19" s="390"/>
      <c r="CY19" s="610"/>
      <c r="CZ19" s="611" t="s">
        <v>203</v>
      </c>
      <c r="DA19" s="611"/>
      <c r="DB19" s="611"/>
      <c r="DC19" s="611"/>
      <c r="DD19" s="620" t="s">
        <v>203</v>
      </c>
      <c r="DE19" s="390"/>
      <c r="DF19" s="390"/>
      <c r="DG19" s="390"/>
      <c r="DH19" s="390"/>
      <c r="DI19" s="390"/>
      <c r="DJ19" s="390"/>
      <c r="DK19" s="390"/>
      <c r="DL19" s="390"/>
      <c r="DM19" s="390"/>
      <c r="DN19" s="390"/>
      <c r="DO19" s="390"/>
      <c r="DP19" s="610"/>
      <c r="DQ19" s="620" t="s">
        <v>203</v>
      </c>
      <c r="DR19" s="390"/>
      <c r="DS19" s="390"/>
      <c r="DT19" s="390"/>
      <c r="DU19" s="390"/>
      <c r="DV19" s="390"/>
      <c r="DW19" s="390"/>
      <c r="DX19" s="390"/>
      <c r="DY19" s="390"/>
      <c r="DZ19" s="390"/>
      <c r="EA19" s="390"/>
      <c r="EB19" s="390"/>
      <c r="EC19" s="621"/>
    </row>
    <row r="20" spans="2:133" ht="11.25" customHeight="1">
      <c r="B20" s="614" t="s">
        <v>72</v>
      </c>
      <c r="C20" s="615"/>
      <c r="D20" s="615"/>
      <c r="E20" s="615"/>
      <c r="F20" s="615"/>
      <c r="G20" s="615"/>
      <c r="H20" s="615"/>
      <c r="I20" s="615"/>
      <c r="J20" s="615"/>
      <c r="K20" s="615"/>
      <c r="L20" s="615"/>
      <c r="M20" s="615"/>
      <c r="N20" s="615"/>
      <c r="O20" s="615"/>
      <c r="P20" s="615"/>
      <c r="Q20" s="616"/>
      <c r="R20" s="609">
        <v>9867</v>
      </c>
      <c r="S20" s="390"/>
      <c r="T20" s="390"/>
      <c r="U20" s="390"/>
      <c r="V20" s="390"/>
      <c r="W20" s="390"/>
      <c r="X20" s="390"/>
      <c r="Y20" s="610"/>
      <c r="Z20" s="611">
        <v>0.1</v>
      </c>
      <c r="AA20" s="611"/>
      <c r="AB20" s="611"/>
      <c r="AC20" s="611"/>
      <c r="AD20" s="612">
        <v>9867</v>
      </c>
      <c r="AE20" s="612"/>
      <c r="AF20" s="612"/>
      <c r="AG20" s="612"/>
      <c r="AH20" s="612"/>
      <c r="AI20" s="612"/>
      <c r="AJ20" s="612"/>
      <c r="AK20" s="612"/>
      <c r="AL20" s="617">
        <v>0.1</v>
      </c>
      <c r="AM20" s="396"/>
      <c r="AN20" s="396"/>
      <c r="AO20" s="618"/>
      <c r="AP20" s="614" t="s">
        <v>363</v>
      </c>
      <c r="AQ20" s="615"/>
      <c r="AR20" s="615"/>
      <c r="AS20" s="615"/>
      <c r="AT20" s="615"/>
      <c r="AU20" s="615"/>
      <c r="AV20" s="615"/>
      <c r="AW20" s="615"/>
      <c r="AX20" s="615"/>
      <c r="AY20" s="615"/>
      <c r="AZ20" s="615"/>
      <c r="BA20" s="615"/>
      <c r="BB20" s="615"/>
      <c r="BC20" s="615"/>
      <c r="BD20" s="615"/>
      <c r="BE20" s="615"/>
      <c r="BF20" s="616"/>
      <c r="BG20" s="609">
        <v>2201</v>
      </c>
      <c r="BH20" s="390"/>
      <c r="BI20" s="390"/>
      <c r="BJ20" s="390"/>
      <c r="BK20" s="390"/>
      <c r="BL20" s="390"/>
      <c r="BM20" s="390"/>
      <c r="BN20" s="610"/>
      <c r="BO20" s="611">
        <v>0.1</v>
      </c>
      <c r="BP20" s="611"/>
      <c r="BQ20" s="611"/>
      <c r="BR20" s="611"/>
      <c r="BS20" s="620" t="s">
        <v>203</v>
      </c>
      <c r="BT20" s="390"/>
      <c r="BU20" s="390"/>
      <c r="BV20" s="390"/>
      <c r="BW20" s="390"/>
      <c r="BX20" s="390"/>
      <c r="BY20" s="390"/>
      <c r="BZ20" s="390"/>
      <c r="CA20" s="390"/>
      <c r="CB20" s="621"/>
      <c r="CD20" s="614" t="s">
        <v>192</v>
      </c>
      <c r="CE20" s="615"/>
      <c r="CF20" s="615"/>
      <c r="CG20" s="615"/>
      <c r="CH20" s="615"/>
      <c r="CI20" s="615"/>
      <c r="CJ20" s="615"/>
      <c r="CK20" s="615"/>
      <c r="CL20" s="615"/>
      <c r="CM20" s="615"/>
      <c r="CN20" s="615"/>
      <c r="CO20" s="615"/>
      <c r="CP20" s="615"/>
      <c r="CQ20" s="616"/>
      <c r="CR20" s="609">
        <v>18613203</v>
      </c>
      <c r="CS20" s="390"/>
      <c r="CT20" s="390"/>
      <c r="CU20" s="390"/>
      <c r="CV20" s="390"/>
      <c r="CW20" s="390"/>
      <c r="CX20" s="390"/>
      <c r="CY20" s="610"/>
      <c r="CZ20" s="611">
        <v>100</v>
      </c>
      <c r="DA20" s="611"/>
      <c r="DB20" s="611"/>
      <c r="DC20" s="611"/>
      <c r="DD20" s="620">
        <v>1494515</v>
      </c>
      <c r="DE20" s="390"/>
      <c r="DF20" s="390"/>
      <c r="DG20" s="390"/>
      <c r="DH20" s="390"/>
      <c r="DI20" s="390"/>
      <c r="DJ20" s="390"/>
      <c r="DK20" s="390"/>
      <c r="DL20" s="390"/>
      <c r="DM20" s="390"/>
      <c r="DN20" s="390"/>
      <c r="DO20" s="390"/>
      <c r="DP20" s="610"/>
      <c r="DQ20" s="620">
        <v>9616712</v>
      </c>
      <c r="DR20" s="390"/>
      <c r="DS20" s="390"/>
      <c r="DT20" s="390"/>
      <c r="DU20" s="390"/>
      <c r="DV20" s="390"/>
      <c r="DW20" s="390"/>
      <c r="DX20" s="390"/>
      <c r="DY20" s="390"/>
      <c r="DZ20" s="390"/>
      <c r="EA20" s="390"/>
      <c r="EB20" s="390"/>
      <c r="EC20" s="621"/>
    </row>
    <row r="21" spans="2:133" ht="11.25" customHeight="1">
      <c r="B21" s="614" t="s">
        <v>365</v>
      </c>
      <c r="C21" s="615"/>
      <c r="D21" s="615"/>
      <c r="E21" s="615"/>
      <c r="F21" s="615"/>
      <c r="G21" s="615"/>
      <c r="H21" s="615"/>
      <c r="I21" s="615"/>
      <c r="J21" s="615"/>
      <c r="K21" s="615"/>
      <c r="L21" s="615"/>
      <c r="M21" s="615"/>
      <c r="N21" s="615"/>
      <c r="O21" s="615"/>
      <c r="P21" s="615"/>
      <c r="Q21" s="616"/>
      <c r="R21" s="609">
        <v>2223</v>
      </c>
      <c r="S21" s="390"/>
      <c r="T21" s="390"/>
      <c r="U21" s="390"/>
      <c r="V21" s="390"/>
      <c r="W21" s="390"/>
      <c r="X21" s="390"/>
      <c r="Y21" s="610"/>
      <c r="Z21" s="611">
        <v>0</v>
      </c>
      <c r="AA21" s="611"/>
      <c r="AB21" s="611"/>
      <c r="AC21" s="611"/>
      <c r="AD21" s="612">
        <v>2223</v>
      </c>
      <c r="AE21" s="612"/>
      <c r="AF21" s="612"/>
      <c r="AG21" s="612"/>
      <c r="AH21" s="612"/>
      <c r="AI21" s="612"/>
      <c r="AJ21" s="612"/>
      <c r="AK21" s="612"/>
      <c r="AL21" s="617">
        <v>0</v>
      </c>
      <c r="AM21" s="396"/>
      <c r="AN21" s="396"/>
      <c r="AO21" s="618"/>
      <c r="AP21" s="632" t="s">
        <v>366</v>
      </c>
      <c r="AQ21" s="633"/>
      <c r="AR21" s="633"/>
      <c r="AS21" s="633"/>
      <c r="AT21" s="633"/>
      <c r="AU21" s="633"/>
      <c r="AV21" s="633"/>
      <c r="AW21" s="633"/>
      <c r="AX21" s="633"/>
      <c r="AY21" s="633"/>
      <c r="AZ21" s="633"/>
      <c r="BA21" s="633"/>
      <c r="BB21" s="633"/>
      <c r="BC21" s="633"/>
      <c r="BD21" s="633"/>
      <c r="BE21" s="633"/>
      <c r="BF21" s="634"/>
      <c r="BG21" s="609">
        <v>2201</v>
      </c>
      <c r="BH21" s="390"/>
      <c r="BI21" s="390"/>
      <c r="BJ21" s="390"/>
      <c r="BK21" s="390"/>
      <c r="BL21" s="390"/>
      <c r="BM21" s="390"/>
      <c r="BN21" s="610"/>
      <c r="BO21" s="611">
        <v>0.1</v>
      </c>
      <c r="BP21" s="611"/>
      <c r="BQ21" s="611"/>
      <c r="BR21" s="611"/>
      <c r="BS21" s="620" t="s">
        <v>203</v>
      </c>
      <c r="BT21" s="390"/>
      <c r="BU21" s="390"/>
      <c r="BV21" s="390"/>
      <c r="BW21" s="390"/>
      <c r="BX21" s="390"/>
      <c r="BY21" s="390"/>
      <c r="BZ21" s="390"/>
      <c r="CA21" s="390"/>
      <c r="CB21" s="621"/>
      <c r="CD21" s="623"/>
      <c r="CE21" s="624"/>
      <c r="CF21" s="624"/>
      <c r="CG21" s="624"/>
      <c r="CH21" s="624"/>
      <c r="CI21" s="624"/>
      <c r="CJ21" s="624"/>
      <c r="CK21" s="624"/>
      <c r="CL21" s="624"/>
      <c r="CM21" s="624"/>
      <c r="CN21" s="624"/>
      <c r="CO21" s="624"/>
      <c r="CP21" s="624"/>
      <c r="CQ21" s="625"/>
      <c r="CR21" s="626"/>
      <c r="CS21" s="627"/>
      <c r="CT21" s="627"/>
      <c r="CU21" s="627"/>
      <c r="CV21" s="627"/>
      <c r="CW21" s="627"/>
      <c r="CX21" s="627"/>
      <c r="CY21" s="628"/>
      <c r="CZ21" s="629"/>
      <c r="DA21" s="629"/>
      <c r="DB21" s="629"/>
      <c r="DC21" s="629"/>
      <c r="DD21" s="630"/>
      <c r="DE21" s="627"/>
      <c r="DF21" s="627"/>
      <c r="DG21" s="627"/>
      <c r="DH21" s="627"/>
      <c r="DI21" s="627"/>
      <c r="DJ21" s="627"/>
      <c r="DK21" s="627"/>
      <c r="DL21" s="627"/>
      <c r="DM21" s="627"/>
      <c r="DN21" s="627"/>
      <c r="DO21" s="627"/>
      <c r="DP21" s="628"/>
      <c r="DQ21" s="630"/>
      <c r="DR21" s="627"/>
      <c r="DS21" s="627"/>
      <c r="DT21" s="627"/>
      <c r="DU21" s="627"/>
      <c r="DV21" s="627"/>
      <c r="DW21" s="627"/>
      <c r="DX21" s="627"/>
      <c r="DY21" s="627"/>
      <c r="DZ21" s="627"/>
      <c r="EA21" s="627"/>
      <c r="EB21" s="627"/>
      <c r="EC21" s="631"/>
    </row>
    <row r="22" spans="2:133" ht="11.25" customHeight="1">
      <c r="B22" s="614" t="s">
        <v>337</v>
      </c>
      <c r="C22" s="615"/>
      <c r="D22" s="615"/>
      <c r="E22" s="615"/>
      <c r="F22" s="615"/>
      <c r="G22" s="615"/>
      <c r="H22" s="615"/>
      <c r="I22" s="615"/>
      <c r="J22" s="615"/>
      <c r="K22" s="615"/>
      <c r="L22" s="615"/>
      <c r="M22" s="615"/>
      <c r="N22" s="615"/>
      <c r="O22" s="615"/>
      <c r="P22" s="615"/>
      <c r="Q22" s="616"/>
      <c r="R22" s="609">
        <v>5339891</v>
      </c>
      <c r="S22" s="390"/>
      <c r="T22" s="390"/>
      <c r="U22" s="390"/>
      <c r="V22" s="390"/>
      <c r="W22" s="390"/>
      <c r="X22" s="390"/>
      <c r="Y22" s="610"/>
      <c r="Z22" s="611">
        <v>27.5</v>
      </c>
      <c r="AA22" s="611"/>
      <c r="AB22" s="611"/>
      <c r="AC22" s="611"/>
      <c r="AD22" s="612">
        <v>4664049</v>
      </c>
      <c r="AE22" s="612"/>
      <c r="AF22" s="612"/>
      <c r="AG22" s="612"/>
      <c r="AH22" s="612"/>
      <c r="AI22" s="612"/>
      <c r="AJ22" s="612"/>
      <c r="AK22" s="612"/>
      <c r="AL22" s="617">
        <v>55.1</v>
      </c>
      <c r="AM22" s="396"/>
      <c r="AN22" s="396"/>
      <c r="AO22" s="618"/>
      <c r="AP22" s="632" t="s">
        <v>369</v>
      </c>
      <c r="AQ22" s="633"/>
      <c r="AR22" s="633"/>
      <c r="AS22" s="633"/>
      <c r="AT22" s="633"/>
      <c r="AU22" s="633"/>
      <c r="AV22" s="633"/>
      <c r="AW22" s="633"/>
      <c r="AX22" s="633"/>
      <c r="AY22" s="633"/>
      <c r="AZ22" s="633"/>
      <c r="BA22" s="633"/>
      <c r="BB22" s="633"/>
      <c r="BC22" s="633"/>
      <c r="BD22" s="633"/>
      <c r="BE22" s="633"/>
      <c r="BF22" s="634"/>
      <c r="BG22" s="609" t="s">
        <v>203</v>
      </c>
      <c r="BH22" s="390"/>
      <c r="BI22" s="390"/>
      <c r="BJ22" s="390"/>
      <c r="BK22" s="390"/>
      <c r="BL22" s="390"/>
      <c r="BM22" s="390"/>
      <c r="BN22" s="610"/>
      <c r="BO22" s="611" t="s">
        <v>203</v>
      </c>
      <c r="BP22" s="611"/>
      <c r="BQ22" s="611"/>
      <c r="BR22" s="611"/>
      <c r="BS22" s="620" t="s">
        <v>203</v>
      </c>
      <c r="BT22" s="390"/>
      <c r="BU22" s="390"/>
      <c r="BV22" s="390"/>
      <c r="BW22" s="390"/>
      <c r="BX22" s="390"/>
      <c r="BY22" s="390"/>
      <c r="BZ22" s="390"/>
      <c r="CA22" s="390"/>
      <c r="CB22" s="621"/>
      <c r="CD22" s="384" t="s">
        <v>370</v>
      </c>
      <c r="CE22" s="385"/>
      <c r="CF22" s="385"/>
      <c r="CG22" s="385"/>
      <c r="CH22" s="385"/>
      <c r="CI22" s="385"/>
      <c r="CJ22" s="385"/>
      <c r="CK22" s="385"/>
      <c r="CL22" s="385"/>
      <c r="CM22" s="385"/>
      <c r="CN22" s="385"/>
      <c r="CO22" s="385"/>
      <c r="CP22" s="385"/>
      <c r="CQ22" s="385"/>
      <c r="CR22" s="385"/>
      <c r="CS22" s="385"/>
      <c r="CT22" s="385"/>
      <c r="CU22" s="385"/>
      <c r="CV22" s="385"/>
      <c r="CW22" s="385"/>
      <c r="CX22" s="385"/>
      <c r="CY22" s="385"/>
      <c r="CZ22" s="385"/>
      <c r="DA22" s="385"/>
      <c r="DB22" s="385"/>
      <c r="DC22" s="385"/>
      <c r="DD22" s="385"/>
      <c r="DE22" s="385"/>
      <c r="DF22" s="385"/>
      <c r="DG22" s="385"/>
      <c r="DH22" s="385"/>
      <c r="DI22" s="385"/>
      <c r="DJ22" s="385"/>
      <c r="DK22" s="385"/>
      <c r="DL22" s="385"/>
      <c r="DM22" s="385"/>
      <c r="DN22" s="385"/>
      <c r="DO22" s="385"/>
      <c r="DP22" s="385"/>
      <c r="DQ22" s="385"/>
      <c r="DR22" s="385"/>
      <c r="DS22" s="385"/>
      <c r="DT22" s="385"/>
      <c r="DU22" s="385"/>
      <c r="DV22" s="385"/>
      <c r="DW22" s="385"/>
      <c r="DX22" s="385"/>
      <c r="DY22" s="385"/>
      <c r="DZ22" s="385"/>
      <c r="EA22" s="385"/>
      <c r="EB22" s="385"/>
      <c r="EC22" s="434"/>
    </row>
    <row r="23" spans="2:133" ht="11.25" customHeight="1">
      <c r="B23" s="614" t="s">
        <v>295</v>
      </c>
      <c r="C23" s="615"/>
      <c r="D23" s="615"/>
      <c r="E23" s="615"/>
      <c r="F23" s="615"/>
      <c r="G23" s="615"/>
      <c r="H23" s="615"/>
      <c r="I23" s="615"/>
      <c r="J23" s="615"/>
      <c r="K23" s="615"/>
      <c r="L23" s="615"/>
      <c r="M23" s="615"/>
      <c r="N23" s="615"/>
      <c r="O23" s="615"/>
      <c r="P23" s="615"/>
      <c r="Q23" s="616"/>
      <c r="R23" s="609">
        <v>4664049</v>
      </c>
      <c r="S23" s="390"/>
      <c r="T23" s="390"/>
      <c r="U23" s="390"/>
      <c r="V23" s="390"/>
      <c r="W23" s="390"/>
      <c r="X23" s="390"/>
      <c r="Y23" s="610"/>
      <c r="Z23" s="611">
        <v>24</v>
      </c>
      <c r="AA23" s="611"/>
      <c r="AB23" s="611"/>
      <c r="AC23" s="611"/>
      <c r="AD23" s="612">
        <v>4664049</v>
      </c>
      <c r="AE23" s="612"/>
      <c r="AF23" s="612"/>
      <c r="AG23" s="612"/>
      <c r="AH23" s="612"/>
      <c r="AI23" s="612"/>
      <c r="AJ23" s="612"/>
      <c r="AK23" s="612"/>
      <c r="AL23" s="617">
        <v>55.1</v>
      </c>
      <c r="AM23" s="396"/>
      <c r="AN23" s="396"/>
      <c r="AO23" s="618"/>
      <c r="AP23" s="632" t="s">
        <v>118</v>
      </c>
      <c r="AQ23" s="633"/>
      <c r="AR23" s="633"/>
      <c r="AS23" s="633"/>
      <c r="AT23" s="633"/>
      <c r="AU23" s="633"/>
      <c r="AV23" s="633"/>
      <c r="AW23" s="633"/>
      <c r="AX23" s="633"/>
      <c r="AY23" s="633"/>
      <c r="AZ23" s="633"/>
      <c r="BA23" s="633"/>
      <c r="BB23" s="633"/>
      <c r="BC23" s="633"/>
      <c r="BD23" s="633"/>
      <c r="BE23" s="633"/>
      <c r="BF23" s="634"/>
      <c r="BG23" s="609" t="s">
        <v>203</v>
      </c>
      <c r="BH23" s="390"/>
      <c r="BI23" s="390"/>
      <c r="BJ23" s="390"/>
      <c r="BK23" s="390"/>
      <c r="BL23" s="390"/>
      <c r="BM23" s="390"/>
      <c r="BN23" s="610"/>
      <c r="BO23" s="611" t="s">
        <v>203</v>
      </c>
      <c r="BP23" s="611"/>
      <c r="BQ23" s="611"/>
      <c r="BR23" s="611"/>
      <c r="BS23" s="620" t="s">
        <v>203</v>
      </c>
      <c r="BT23" s="390"/>
      <c r="BU23" s="390"/>
      <c r="BV23" s="390"/>
      <c r="BW23" s="390"/>
      <c r="BX23" s="390"/>
      <c r="BY23" s="390"/>
      <c r="BZ23" s="390"/>
      <c r="CA23" s="390"/>
      <c r="CB23" s="621"/>
      <c r="CD23" s="384" t="s">
        <v>312</v>
      </c>
      <c r="CE23" s="385"/>
      <c r="CF23" s="385"/>
      <c r="CG23" s="385"/>
      <c r="CH23" s="385"/>
      <c r="CI23" s="385"/>
      <c r="CJ23" s="385"/>
      <c r="CK23" s="385"/>
      <c r="CL23" s="385"/>
      <c r="CM23" s="385"/>
      <c r="CN23" s="385"/>
      <c r="CO23" s="385"/>
      <c r="CP23" s="385"/>
      <c r="CQ23" s="434"/>
      <c r="CR23" s="384" t="s">
        <v>371</v>
      </c>
      <c r="CS23" s="385"/>
      <c r="CT23" s="385"/>
      <c r="CU23" s="385"/>
      <c r="CV23" s="385"/>
      <c r="CW23" s="385"/>
      <c r="CX23" s="385"/>
      <c r="CY23" s="434"/>
      <c r="CZ23" s="384" t="s">
        <v>376</v>
      </c>
      <c r="DA23" s="385"/>
      <c r="DB23" s="385"/>
      <c r="DC23" s="434"/>
      <c r="DD23" s="384" t="s">
        <v>149</v>
      </c>
      <c r="DE23" s="385"/>
      <c r="DF23" s="385"/>
      <c r="DG23" s="385"/>
      <c r="DH23" s="385"/>
      <c r="DI23" s="385"/>
      <c r="DJ23" s="385"/>
      <c r="DK23" s="434"/>
      <c r="DL23" s="635" t="s">
        <v>378</v>
      </c>
      <c r="DM23" s="636"/>
      <c r="DN23" s="636"/>
      <c r="DO23" s="636"/>
      <c r="DP23" s="636"/>
      <c r="DQ23" s="636"/>
      <c r="DR23" s="636"/>
      <c r="DS23" s="636"/>
      <c r="DT23" s="636"/>
      <c r="DU23" s="636"/>
      <c r="DV23" s="637"/>
      <c r="DW23" s="384" t="s">
        <v>379</v>
      </c>
      <c r="DX23" s="385"/>
      <c r="DY23" s="385"/>
      <c r="DZ23" s="385"/>
      <c r="EA23" s="385"/>
      <c r="EB23" s="385"/>
      <c r="EC23" s="434"/>
    </row>
    <row r="24" spans="2:133" ht="11.25" customHeight="1">
      <c r="B24" s="614" t="s">
        <v>292</v>
      </c>
      <c r="C24" s="615"/>
      <c r="D24" s="615"/>
      <c r="E24" s="615"/>
      <c r="F24" s="615"/>
      <c r="G24" s="615"/>
      <c r="H24" s="615"/>
      <c r="I24" s="615"/>
      <c r="J24" s="615"/>
      <c r="K24" s="615"/>
      <c r="L24" s="615"/>
      <c r="M24" s="615"/>
      <c r="N24" s="615"/>
      <c r="O24" s="615"/>
      <c r="P24" s="615"/>
      <c r="Q24" s="616"/>
      <c r="R24" s="609">
        <v>675842</v>
      </c>
      <c r="S24" s="390"/>
      <c r="T24" s="390"/>
      <c r="U24" s="390"/>
      <c r="V24" s="390"/>
      <c r="W24" s="390"/>
      <c r="X24" s="390"/>
      <c r="Y24" s="610"/>
      <c r="Z24" s="611">
        <v>3.5</v>
      </c>
      <c r="AA24" s="611"/>
      <c r="AB24" s="611"/>
      <c r="AC24" s="611"/>
      <c r="AD24" s="612" t="s">
        <v>203</v>
      </c>
      <c r="AE24" s="612"/>
      <c r="AF24" s="612"/>
      <c r="AG24" s="612"/>
      <c r="AH24" s="612"/>
      <c r="AI24" s="612"/>
      <c r="AJ24" s="612"/>
      <c r="AK24" s="612"/>
      <c r="AL24" s="617" t="s">
        <v>203</v>
      </c>
      <c r="AM24" s="396"/>
      <c r="AN24" s="396"/>
      <c r="AO24" s="618"/>
      <c r="AP24" s="632" t="s">
        <v>380</v>
      </c>
      <c r="AQ24" s="633"/>
      <c r="AR24" s="633"/>
      <c r="AS24" s="633"/>
      <c r="AT24" s="633"/>
      <c r="AU24" s="633"/>
      <c r="AV24" s="633"/>
      <c r="AW24" s="633"/>
      <c r="AX24" s="633"/>
      <c r="AY24" s="633"/>
      <c r="AZ24" s="633"/>
      <c r="BA24" s="633"/>
      <c r="BB24" s="633"/>
      <c r="BC24" s="633"/>
      <c r="BD24" s="633"/>
      <c r="BE24" s="633"/>
      <c r="BF24" s="634"/>
      <c r="BG24" s="609" t="s">
        <v>203</v>
      </c>
      <c r="BH24" s="390"/>
      <c r="BI24" s="390"/>
      <c r="BJ24" s="390"/>
      <c r="BK24" s="390"/>
      <c r="BL24" s="390"/>
      <c r="BM24" s="390"/>
      <c r="BN24" s="610"/>
      <c r="BO24" s="611" t="s">
        <v>203</v>
      </c>
      <c r="BP24" s="611"/>
      <c r="BQ24" s="611"/>
      <c r="BR24" s="611"/>
      <c r="BS24" s="620" t="s">
        <v>203</v>
      </c>
      <c r="BT24" s="390"/>
      <c r="BU24" s="390"/>
      <c r="BV24" s="390"/>
      <c r="BW24" s="390"/>
      <c r="BX24" s="390"/>
      <c r="BY24" s="390"/>
      <c r="BZ24" s="390"/>
      <c r="CA24" s="390"/>
      <c r="CB24" s="621"/>
      <c r="CD24" s="598" t="s">
        <v>381</v>
      </c>
      <c r="CE24" s="599"/>
      <c r="CF24" s="599"/>
      <c r="CG24" s="599"/>
      <c r="CH24" s="599"/>
      <c r="CI24" s="599"/>
      <c r="CJ24" s="599"/>
      <c r="CK24" s="599"/>
      <c r="CL24" s="599"/>
      <c r="CM24" s="599"/>
      <c r="CN24" s="599"/>
      <c r="CO24" s="599"/>
      <c r="CP24" s="599"/>
      <c r="CQ24" s="600"/>
      <c r="CR24" s="601">
        <v>6637891</v>
      </c>
      <c r="CS24" s="602"/>
      <c r="CT24" s="602"/>
      <c r="CU24" s="602"/>
      <c r="CV24" s="602"/>
      <c r="CW24" s="602"/>
      <c r="CX24" s="602"/>
      <c r="CY24" s="603"/>
      <c r="CZ24" s="606">
        <v>35.700000000000003</v>
      </c>
      <c r="DA24" s="607"/>
      <c r="DB24" s="607"/>
      <c r="DC24" s="619"/>
      <c r="DD24" s="638">
        <v>4010543</v>
      </c>
      <c r="DE24" s="602"/>
      <c r="DF24" s="602"/>
      <c r="DG24" s="602"/>
      <c r="DH24" s="602"/>
      <c r="DI24" s="602"/>
      <c r="DJ24" s="602"/>
      <c r="DK24" s="603"/>
      <c r="DL24" s="638">
        <v>3897702</v>
      </c>
      <c r="DM24" s="602"/>
      <c r="DN24" s="602"/>
      <c r="DO24" s="602"/>
      <c r="DP24" s="602"/>
      <c r="DQ24" s="602"/>
      <c r="DR24" s="602"/>
      <c r="DS24" s="602"/>
      <c r="DT24" s="602"/>
      <c r="DU24" s="602"/>
      <c r="DV24" s="603"/>
      <c r="DW24" s="606">
        <v>44.4</v>
      </c>
      <c r="DX24" s="607"/>
      <c r="DY24" s="607"/>
      <c r="DZ24" s="607"/>
      <c r="EA24" s="607"/>
      <c r="EB24" s="607"/>
      <c r="EC24" s="608"/>
    </row>
    <row r="25" spans="2:133" ht="11.25" customHeight="1">
      <c r="B25" s="614" t="s">
        <v>384</v>
      </c>
      <c r="C25" s="615"/>
      <c r="D25" s="615"/>
      <c r="E25" s="615"/>
      <c r="F25" s="615"/>
      <c r="G25" s="615"/>
      <c r="H25" s="615"/>
      <c r="I25" s="615"/>
      <c r="J25" s="615"/>
      <c r="K25" s="615"/>
      <c r="L25" s="615"/>
      <c r="M25" s="615"/>
      <c r="N25" s="615"/>
      <c r="O25" s="615"/>
      <c r="P25" s="615"/>
      <c r="Q25" s="616"/>
      <c r="R25" s="609" t="s">
        <v>203</v>
      </c>
      <c r="S25" s="390"/>
      <c r="T25" s="390"/>
      <c r="U25" s="390"/>
      <c r="V25" s="390"/>
      <c r="W25" s="390"/>
      <c r="X25" s="390"/>
      <c r="Y25" s="610"/>
      <c r="Z25" s="611" t="s">
        <v>203</v>
      </c>
      <c r="AA25" s="611"/>
      <c r="AB25" s="611"/>
      <c r="AC25" s="611"/>
      <c r="AD25" s="612" t="s">
        <v>203</v>
      </c>
      <c r="AE25" s="612"/>
      <c r="AF25" s="612"/>
      <c r="AG25" s="612"/>
      <c r="AH25" s="612"/>
      <c r="AI25" s="612"/>
      <c r="AJ25" s="612"/>
      <c r="AK25" s="612"/>
      <c r="AL25" s="617" t="s">
        <v>203</v>
      </c>
      <c r="AM25" s="396"/>
      <c r="AN25" s="396"/>
      <c r="AO25" s="618"/>
      <c r="AP25" s="632" t="s">
        <v>274</v>
      </c>
      <c r="AQ25" s="633"/>
      <c r="AR25" s="633"/>
      <c r="AS25" s="633"/>
      <c r="AT25" s="633"/>
      <c r="AU25" s="633"/>
      <c r="AV25" s="633"/>
      <c r="AW25" s="633"/>
      <c r="AX25" s="633"/>
      <c r="AY25" s="633"/>
      <c r="AZ25" s="633"/>
      <c r="BA25" s="633"/>
      <c r="BB25" s="633"/>
      <c r="BC25" s="633"/>
      <c r="BD25" s="633"/>
      <c r="BE25" s="633"/>
      <c r="BF25" s="634"/>
      <c r="BG25" s="609" t="s">
        <v>203</v>
      </c>
      <c r="BH25" s="390"/>
      <c r="BI25" s="390"/>
      <c r="BJ25" s="390"/>
      <c r="BK25" s="390"/>
      <c r="BL25" s="390"/>
      <c r="BM25" s="390"/>
      <c r="BN25" s="610"/>
      <c r="BO25" s="611" t="s">
        <v>203</v>
      </c>
      <c r="BP25" s="611"/>
      <c r="BQ25" s="611"/>
      <c r="BR25" s="611"/>
      <c r="BS25" s="620" t="s">
        <v>203</v>
      </c>
      <c r="BT25" s="390"/>
      <c r="BU25" s="390"/>
      <c r="BV25" s="390"/>
      <c r="BW25" s="390"/>
      <c r="BX25" s="390"/>
      <c r="BY25" s="390"/>
      <c r="BZ25" s="390"/>
      <c r="CA25" s="390"/>
      <c r="CB25" s="621"/>
      <c r="CD25" s="614" t="s">
        <v>201</v>
      </c>
      <c r="CE25" s="615"/>
      <c r="CF25" s="615"/>
      <c r="CG25" s="615"/>
      <c r="CH25" s="615"/>
      <c r="CI25" s="615"/>
      <c r="CJ25" s="615"/>
      <c r="CK25" s="615"/>
      <c r="CL25" s="615"/>
      <c r="CM25" s="615"/>
      <c r="CN25" s="615"/>
      <c r="CO25" s="615"/>
      <c r="CP25" s="615"/>
      <c r="CQ25" s="616"/>
      <c r="CR25" s="609">
        <v>2247570</v>
      </c>
      <c r="CS25" s="639"/>
      <c r="CT25" s="639"/>
      <c r="CU25" s="639"/>
      <c r="CV25" s="639"/>
      <c r="CW25" s="639"/>
      <c r="CX25" s="639"/>
      <c r="CY25" s="640"/>
      <c r="CZ25" s="617">
        <v>12.1</v>
      </c>
      <c r="DA25" s="641"/>
      <c r="DB25" s="641"/>
      <c r="DC25" s="642"/>
      <c r="DD25" s="620">
        <v>1910347</v>
      </c>
      <c r="DE25" s="639"/>
      <c r="DF25" s="639"/>
      <c r="DG25" s="639"/>
      <c r="DH25" s="639"/>
      <c r="DI25" s="639"/>
      <c r="DJ25" s="639"/>
      <c r="DK25" s="640"/>
      <c r="DL25" s="620">
        <v>1808951</v>
      </c>
      <c r="DM25" s="639"/>
      <c r="DN25" s="639"/>
      <c r="DO25" s="639"/>
      <c r="DP25" s="639"/>
      <c r="DQ25" s="639"/>
      <c r="DR25" s="639"/>
      <c r="DS25" s="639"/>
      <c r="DT25" s="639"/>
      <c r="DU25" s="639"/>
      <c r="DV25" s="640"/>
      <c r="DW25" s="617">
        <v>20.6</v>
      </c>
      <c r="DX25" s="641"/>
      <c r="DY25" s="641"/>
      <c r="DZ25" s="641"/>
      <c r="EA25" s="641"/>
      <c r="EB25" s="641"/>
      <c r="EC25" s="643"/>
    </row>
    <row r="26" spans="2:133" ht="11.25" customHeight="1">
      <c r="B26" s="614" t="s">
        <v>78</v>
      </c>
      <c r="C26" s="615"/>
      <c r="D26" s="615"/>
      <c r="E26" s="615"/>
      <c r="F26" s="615"/>
      <c r="G26" s="615"/>
      <c r="H26" s="615"/>
      <c r="I26" s="615"/>
      <c r="J26" s="615"/>
      <c r="K26" s="615"/>
      <c r="L26" s="615"/>
      <c r="M26" s="615"/>
      <c r="N26" s="615"/>
      <c r="O26" s="615"/>
      <c r="P26" s="615"/>
      <c r="Q26" s="616"/>
      <c r="R26" s="609">
        <v>9113289</v>
      </c>
      <c r="S26" s="390"/>
      <c r="T26" s="390"/>
      <c r="U26" s="390"/>
      <c r="V26" s="390"/>
      <c r="W26" s="390"/>
      <c r="X26" s="390"/>
      <c r="Y26" s="610"/>
      <c r="Z26" s="611">
        <v>46.9</v>
      </c>
      <c r="AA26" s="611"/>
      <c r="AB26" s="611"/>
      <c r="AC26" s="611"/>
      <c r="AD26" s="612">
        <v>8437447</v>
      </c>
      <c r="AE26" s="612"/>
      <c r="AF26" s="612"/>
      <c r="AG26" s="612"/>
      <c r="AH26" s="612"/>
      <c r="AI26" s="612"/>
      <c r="AJ26" s="612"/>
      <c r="AK26" s="612"/>
      <c r="AL26" s="617">
        <v>99.6</v>
      </c>
      <c r="AM26" s="396"/>
      <c r="AN26" s="396"/>
      <c r="AO26" s="618"/>
      <c r="AP26" s="632" t="s">
        <v>387</v>
      </c>
      <c r="AQ26" s="644"/>
      <c r="AR26" s="644"/>
      <c r="AS26" s="644"/>
      <c r="AT26" s="644"/>
      <c r="AU26" s="644"/>
      <c r="AV26" s="644"/>
      <c r="AW26" s="644"/>
      <c r="AX26" s="644"/>
      <c r="AY26" s="644"/>
      <c r="AZ26" s="644"/>
      <c r="BA26" s="644"/>
      <c r="BB26" s="644"/>
      <c r="BC26" s="644"/>
      <c r="BD26" s="644"/>
      <c r="BE26" s="644"/>
      <c r="BF26" s="634"/>
      <c r="BG26" s="609" t="s">
        <v>203</v>
      </c>
      <c r="BH26" s="390"/>
      <c r="BI26" s="390"/>
      <c r="BJ26" s="390"/>
      <c r="BK26" s="390"/>
      <c r="BL26" s="390"/>
      <c r="BM26" s="390"/>
      <c r="BN26" s="610"/>
      <c r="BO26" s="611" t="s">
        <v>203</v>
      </c>
      <c r="BP26" s="611"/>
      <c r="BQ26" s="611"/>
      <c r="BR26" s="611"/>
      <c r="BS26" s="620" t="s">
        <v>203</v>
      </c>
      <c r="BT26" s="390"/>
      <c r="BU26" s="390"/>
      <c r="BV26" s="390"/>
      <c r="BW26" s="390"/>
      <c r="BX26" s="390"/>
      <c r="BY26" s="390"/>
      <c r="BZ26" s="390"/>
      <c r="CA26" s="390"/>
      <c r="CB26" s="621"/>
      <c r="CD26" s="614" t="s">
        <v>121</v>
      </c>
      <c r="CE26" s="615"/>
      <c r="CF26" s="615"/>
      <c r="CG26" s="615"/>
      <c r="CH26" s="615"/>
      <c r="CI26" s="615"/>
      <c r="CJ26" s="615"/>
      <c r="CK26" s="615"/>
      <c r="CL26" s="615"/>
      <c r="CM26" s="615"/>
      <c r="CN26" s="615"/>
      <c r="CO26" s="615"/>
      <c r="CP26" s="615"/>
      <c r="CQ26" s="616"/>
      <c r="CR26" s="609">
        <v>1212730</v>
      </c>
      <c r="CS26" s="390"/>
      <c r="CT26" s="390"/>
      <c r="CU26" s="390"/>
      <c r="CV26" s="390"/>
      <c r="CW26" s="390"/>
      <c r="CX26" s="390"/>
      <c r="CY26" s="610"/>
      <c r="CZ26" s="617">
        <v>6.5</v>
      </c>
      <c r="DA26" s="641"/>
      <c r="DB26" s="641"/>
      <c r="DC26" s="642"/>
      <c r="DD26" s="620">
        <v>990772</v>
      </c>
      <c r="DE26" s="390"/>
      <c r="DF26" s="390"/>
      <c r="DG26" s="390"/>
      <c r="DH26" s="390"/>
      <c r="DI26" s="390"/>
      <c r="DJ26" s="390"/>
      <c r="DK26" s="610"/>
      <c r="DL26" s="620" t="s">
        <v>203</v>
      </c>
      <c r="DM26" s="390"/>
      <c r="DN26" s="390"/>
      <c r="DO26" s="390"/>
      <c r="DP26" s="390"/>
      <c r="DQ26" s="390"/>
      <c r="DR26" s="390"/>
      <c r="DS26" s="390"/>
      <c r="DT26" s="390"/>
      <c r="DU26" s="390"/>
      <c r="DV26" s="610"/>
      <c r="DW26" s="617" t="s">
        <v>203</v>
      </c>
      <c r="DX26" s="641"/>
      <c r="DY26" s="641"/>
      <c r="DZ26" s="641"/>
      <c r="EA26" s="641"/>
      <c r="EB26" s="641"/>
      <c r="EC26" s="643"/>
    </row>
    <row r="27" spans="2:133" ht="11.25" customHeight="1">
      <c r="B27" s="614" t="s">
        <v>388</v>
      </c>
      <c r="C27" s="615"/>
      <c r="D27" s="615"/>
      <c r="E27" s="615"/>
      <c r="F27" s="615"/>
      <c r="G27" s="615"/>
      <c r="H27" s="615"/>
      <c r="I27" s="615"/>
      <c r="J27" s="615"/>
      <c r="K27" s="615"/>
      <c r="L27" s="615"/>
      <c r="M27" s="615"/>
      <c r="N27" s="615"/>
      <c r="O27" s="615"/>
      <c r="P27" s="615"/>
      <c r="Q27" s="616"/>
      <c r="R27" s="609">
        <v>5546</v>
      </c>
      <c r="S27" s="390"/>
      <c r="T27" s="390"/>
      <c r="U27" s="390"/>
      <c r="V27" s="390"/>
      <c r="W27" s="390"/>
      <c r="X27" s="390"/>
      <c r="Y27" s="610"/>
      <c r="Z27" s="611">
        <v>0</v>
      </c>
      <c r="AA27" s="611"/>
      <c r="AB27" s="611"/>
      <c r="AC27" s="611"/>
      <c r="AD27" s="612">
        <v>5546</v>
      </c>
      <c r="AE27" s="612"/>
      <c r="AF27" s="612"/>
      <c r="AG27" s="612"/>
      <c r="AH27" s="612"/>
      <c r="AI27" s="612"/>
      <c r="AJ27" s="612"/>
      <c r="AK27" s="612"/>
      <c r="AL27" s="617">
        <v>0.1</v>
      </c>
      <c r="AM27" s="396"/>
      <c r="AN27" s="396"/>
      <c r="AO27" s="618"/>
      <c r="AP27" s="614" t="s">
        <v>390</v>
      </c>
      <c r="AQ27" s="615"/>
      <c r="AR27" s="615"/>
      <c r="AS27" s="615"/>
      <c r="AT27" s="615"/>
      <c r="AU27" s="615"/>
      <c r="AV27" s="615"/>
      <c r="AW27" s="615"/>
      <c r="AX27" s="615"/>
      <c r="AY27" s="615"/>
      <c r="AZ27" s="615"/>
      <c r="BA27" s="615"/>
      <c r="BB27" s="615"/>
      <c r="BC27" s="615"/>
      <c r="BD27" s="615"/>
      <c r="BE27" s="615"/>
      <c r="BF27" s="616"/>
      <c r="BG27" s="609">
        <v>2879358</v>
      </c>
      <c r="BH27" s="390"/>
      <c r="BI27" s="390"/>
      <c r="BJ27" s="390"/>
      <c r="BK27" s="390"/>
      <c r="BL27" s="390"/>
      <c r="BM27" s="390"/>
      <c r="BN27" s="610"/>
      <c r="BO27" s="611">
        <v>100</v>
      </c>
      <c r="BP27" s="611"/>
      <c r="BQ27" s="611"/>
      <c r="BR27" s="611"/>
      <c r="BS27" s="620" t="s">
        <v>203</v>
      </c>
      <c r="BT27" s="390"/>
      <c r="BU27" s="390"/>
      <c r="BV27" s="390"/>
      <c r="BW27" s="390"/>
      <c r="BX27" s="390"/>
      <c r="BY27" s="390"/>
      <c r="BZ27" s="390"/>
      <c r="CA27" s="390"/>
      <c r="CB27" s="621"/>
      <c r="CD27" s="614" t="s">
        <v>225</v>
      </c>
      <c r="CE27" s="615"/>
      <c r="CF27" s="615"/>
      <c r="CG27" s="615"/>
      <c r="CH27" s="615"/>
      <c r="CI27" s="615"/>
      <c r="CJ27" s="615"/>
      <c r="CK27" s="615"/>
      <c r="CL27" s="615"/>
      <c r="CM27" s="615"/>
      <c r="CN27" s="615"/>
      <c r="CO27" s="615"/>
      <c r="CP27" s="615"/>
      <c r="CQ27" s="616"/>
      <c r="CR27" s="609">
        <v>3047392</v>
      </c>
      <c r="CS27" s="639"/>
      <c r="CT27" s="639"/>
      <c r="CU27" s="639"/>
      <c r="CV27" s="639"/>
      <c r="CW27" s="639"/>
      <c r="CX27" s="639"/>
      <c r="CY27" s="640"/>
      <c r="CZ27" s="617">
        <v>16.399999999999999</v>
      </c>
      <c r="DA27" s="641"/>
      <c r="DB27" s="641"/>
      <c r="DC27" s="642"/>
      <c r="DD27" s="620">
        <v>816391</v>
      </c>
      <c r="DE27" s="639"/>
      <c r="DF27" s="639"/>
      <c r="DG27" s="639"/>
      <c r="DH27" s="639"/>
      <c r="DI27" s="639"/>
      <c r="DJ27" s="639"/>
      <c r="DK27" s="640"/>
      <c r="DL27" s="620">
        <v>804946</v>
      </c>
      <c r="DM27" s="639"/>
      <c r="DN27" s="639"/>
      <c r="DO27" s="639"/>
      <c r="DP27" s="639"/>
      <c r="DQ27" s="639"/>
      <c r="DR27" s="639"/>
      <c r="DS27" s="639"/>
      <c r="DT27" s="639"/>
      <c r="DU27" s="639"/>
      <c r="DV27" s="640"/>
      <c r="DW27" s="617">
        <v>9.1999999999999993</v>
      </c>
      <c r="DX27" s="641"/>
      <c r="DY27" s="641"/>
      <c r="DZ27" s="641"/>
      <c r="EA27" s="641"/>
      <c r="EB27" s="641"/>
      <c r="EC27" s="643"/>
    </row>
    <row r="28" spans="2:133" ht="11.25" customHeight="1">
      <c r="B28" s="614" t="s">
        <v>156</v>
      </c>
      <c r="C28" s="615"/>
      <c r="D28" s="615"/>
      <c r="E28" s="615"/>
      <c r="F28" s="615"/>
      <c r="G28" s="615"/>
      <c r="H28" s="615"/>
      <c r="I28" s="615"/>
      <c r="J28" s="615"/>
      <c r="K28" s="615"/>
      <c r="L28" s="615"/>
      <c r="M28" s="615"/>
      <c r="N28" s="615"/>
      <c r="O28" s="615"/>
      <c r="P28" s="615"/>
      <c r="Q28" s="616"/>
      <c r="R28" s="609">
        <v>108169</v>
      </c>
      <c r="S28" s="390"/>
      <c r="T28" s="390"/>
      <c r="U28" s="390"/>
      <c r="V28" s="390"/>
      <c r="W28" s="390"/>
      <c r="X28" s="390"/>
      <c r="Y28" s="610"/>
      <c r="Z28" s="611">
        <v>0.6</v>
      </c>
      <c r="AA28" s="611"/>
      <c r="AB28" s="611"/>
      <c r="AC28" s="611"/>
      <c r="AD28" s="612" t="s">
        <v>203</v>
      </c>
      <c r="AE28" s="612"/>
      <c r="AF28" s="612"/>
      <c r="AG28" s="612"/>
      <c r="AH28" s="612"/>
      <c r="AI28" s="612"/>
      <c r="AJ28" s="612"/>
      <c r="AK28" s="612"/>
      <c r="AL28" s="617" t="s">
        <v>203</v>
      </c>
      <c r="AM28" s="396"/>
      <c r="AN28" s="396"/>
      <c r="AO28" s="618"/>
      <c r="AP28" s="614"/>
      <c r="AQ28" s="615"/>
      <c r="AR28" s="615"/>
      <c r="AS28" s="615"/>
      <c r="AT28" s="615"/>
      <c r="AU28" s="615"/>
      <c r="AV28" s="615"/>
      <c r="AW28" s="615"/>
      <c r="AX28" s="615"/>
      <c r="AY28" s="615"/>
      <c r="AZ28" s="615"/>
      <c r="BA28" s="615"/>
      <c r="BB28" s="615"/>
      <c r="BC28" s="615"/>
      <c r="BD28" s="615"/>
      <c r="BE28" s="615"/>
      <c r="BF28" s="616"/>
      <c r="BG28" s="609"/>
      <c r="BH28" s="390"/>
      <c r="BI28" s="390"/>
      <c r="BJ28" s="390"/>
      <c r="BK28" s="390"/>
      <c r="BL28" s="390"/>
      <c r="BM28" s="390"/>
      <c r="BN28" s="610"/>
      <c r="BO28" s="611"/>
      <c r="BP28" s="611"/>
      <c r="BQ28" s="611"/>
      <c r="BR28" s="611"/>
      <c r="BS28" s="620"/>
      <c r="BT28" s="390"/>
      <c r="BU28" s="390"/>
      <c r="BV28" s="390"/>
      <c r="BW28" s="390"/>
      <c r="BX28" s="390"/>
      <c r="BY28" s="390"/>
      <c r="BZ28" s="390"/>
      <c r="CA28" s="390"/>
      <c r="CB28" s="621"/>
      <c r="CD28" s="614" t="s">
        <v>382</v>
      </c>
      <c r="CE28" s="615"/>
      <c r="CF28" s="615"/>
      <c r="CG28" s="615"/>
      <c r="CH28" s="615"/>
      <c r="CI28" s="615"/>
      <c r="CJ28" s="615"/>
      <c r="CK28" s="615"/>
      <c r="CL28" s="615"/>
      <c r="CM28" s="615"/>
      <c r="CN28" s="615"/>
      <c r="CO28" s="615"/>
      <c r="CP28" s="615"/>
      <c r="CQ28" s="616"/>
      <c r="CR28" s="609">
        <v>1342929</v>
      </c>
      <c r="CS28" s="390"/>
      <c r="CT28" s="390"/>
      <c r="CU28" s="390"/>
      <c r="CV28" s="390"/>
      <c r="CW28" s="390"/>
      <c r="CX28" s="390"/>
      <c r="CY28" s="610"/>
      <c r="CZ28" s="617">
        <v>7.2</v>
      </c>
      <c r="DA28" s="641"/>
      <c r="DB28" s="641"/>
      <c r="DC28" s="642"/>
      <c r="DD28" s="620">
        <v>1283805</v>
      </c>
      <c r="DE28" s="390"/>
      <c r="DF28" s="390"/>
      <c r="DG28" s="390"/>
      <c r="DH28" s="390"/>
      <c r="DI28" s="390"/>
      <c r="DJ28" s="390"/>
      <c r="DK28" s="610"/>
      <c r="DL28" s="620">
        <v>1283805</v>
      </c>
      <c r="DM28" s="390"/>
      <c r="DN28" s="390"/>
      <c r="DO28" s="390"/>
      <c r="DP28" s="390"/>
      <c r="DQ28" s="390"/>
      <c r="DR28" s="390"/>
      <c r="DS28" s="390"/>
      <c r="DT28" s="390"/>
      <c r="DU28" s="390"/>
      <c r="DV28" s="610"/>
      <c r="DW28" s="617">
        <v>14.6</v>
      </c>
      <c r="DX28" s="641"/>
      <c r="DY28" s="641"/>
      <c r="DZ28" s="641"/>
      <c r="EA28" s="641"/>
      <c r="EB28" s="641"/>
      <c r="EC28" s="643"/>
    </row>
    <row r="29" spans="2:133" ht="11.25" customHeight="1">
      <c r="B29" s="614" t="s">
        <v>310</v>
      </c>
      <c r="C29" s="615"/>
      <c r="D29" s="615"/>
      <c r="E29" s="615"/>
      <c r="F29" s="615"/>
      <c r="G29" s="615"/>
      <c r="H29" s="615"/>
      <c r="I29" s="615"/>
      <c r="J29" s="615"/>
      <c r="K29" s="615"/>
      <c r="L29" s="615"/>
      <c r="M29" s="615"/>
      <c r="N29" s="615"/>
      <c r="O29" s="615"/>
      <c r="P29" s="615"/>
      <c r="Q29" s="616"/>
      <c r="R29" s="609">
        <v>309969</v>
      </c>
      <c r="S29" s="390"/>
      <c r="T29" s="390"/>
      <c r="U29" s="390"/>
      <c r="V29" s="390"/>
      <c r="W29" s="390"/>
      <c r="X29" s="390"/>
      <c r="Y29" s="610"/>
      <c r="Z29" s="611">
        <v>1.6</v>
      </c>
      <c r="AA29" s="611"/>
      <c r="AB29" s="611"/>
      <c r="AC29" s="611"/>
      <c r="AD29" s="612">
        <v>5903</v>
      </c>
      <c r="AE29" s="612"/>
      <c r="AF29" s="612"/>
      <c r="AG29" s="612"/>
      <c r="AH29" s="612"/>
      <c r="AI29" s="612"/>
      <c r="AJ29" s="612"/>
      <c r="AK29" s="612"/>
      <c r="AL29" s="617">
        <v>0.1</v>
      </c>
      <c r="AM29" s="396"/>
      <c r="AN29" s="396"/>
      <c r="AO29" s="618"/>
      <c r="AP29" s="623"/>
      <c r="AQ29" s="624"/>
      <c r="AR29" s="624"/>
      <c r="AS29" s="624"/>
      <c r="AT29" s="624"/>
      <c r="AU29" s="624"/>
      <c r="AV29" s="624"/>
      <c r="AW29" s="624"/>
      <c r="AX29" s="624"/>
      <c r="AY29" s="624"/>
      <c r="AZ29" s="624"/>
      <c r="BA29" s="624"/>
      <c r="BB29" s="624"/>
      <c r="BC29" s="624"/>
      <c r="BD29" s="624"/>
      <c r="BE29" s="624"/>
      <c r="BF29" s="625"/>
      <c r="BG29" s="609"/>
      <c r="BH29" s="390"/>
      <c r="BI29" s="390"/>
      <c r="BJ29" s="390"/>
      <c r="BK29" s="390"/>
      <c r="BL29" s="390"/>
      <c r="BM29" s="390"/>
      <c r="BN29" s="610"/>
      <c r="BO29" s="611"/>
      <c r="BP29" s="611"/>
      <c r="BQ29" s="611"/>
      <c r="BR29" s="611"/>
      <c r="BS29" s="612"/>
      <c r="BT29" s="612"/>
      <c r="BU29" s="612"/>
      <c r="BV29" s="612"/>
      <c r="BW29" s="612"/>
      <c r="BX29" s="612"/>
      <c r="BY29" s="612"/>
      <c r="BZ29" s="612"/>
      <c r="CA29" s="612"/>
      <c r="CB29" s="613"/>
      <c r="CD29" s="580" t="s">
        <v>178</v>
      </c>
      <c r="CE29" s="502"/>
      <c r="CF29" s="614" t="s">
        <v>23</v>
      </c>
      <c r="CG29" s="615"/>
      <c r="CH29" s="615"/>
      <c r="CI29" s="615"/>
      <c r="CJ29" s="615"/>
      <c r="CK29" s="615"/>
      <c r="CL29" s="615"/>
      <c r="CM29" s="615"/>
      <c r="CN29" s="615"/>
      <c r="CO29" s="615"/>
      <c r="CP29" s="615"/>
      <c r="CQ29" s="616"/>
      <c r="CR29" s="609">
        <v>1342929</v>
      </c>
      <c r="CS29" s="639"/>
      <c r="CT29" s="639"/>
      <c r="CU29" s="639"/>
      <c r="CV29" s="639"/>
      <c r="CW29" s="639"/>
      <c r="CX29" s="639"/>
      <c r="CY29" s="640"/>
      <c r="CZ29" s="617">
        <v>7.2</v>
      </c>
      <c r="DA29" s="641"/>
      <c r="DB29" s="641"/>
      <c r="DC29" s="642"/>
      <c r="DD29" s="620">
        <v>1283805</v>
      </c>
      <c r="DE29" s="639"/>
      <c r="DF29" s="639"/>
      <c r="DG29" s="639"/>
      <c r="DH29" s="639"/>
      <c r="DI29" s="639"/>
      <c r="DJ29" s="639"/>
      <c r="DK29" s="640"/>
      <c r="DL29" s="620">
        <v>1283805</v>
      </c>
      <c r="DM29" s="639"/>
      <c r="DN29" s="639"/>
      <c r="DO29" s="639"/>
      <c r="DP29" s="639"/>
      <c r="DQ29" s="639"/>
      <c r="DR29" s="639"/>
      <c r="DS29" s="639"/>
      <c r="DT29" s="639"/>
      <c r="DU29" s="639"/>
      <c r="DV29" s="640"/>
      <c r="DW29" s="617">
        <v>14.6</v>
      </c>
      <c r="DX29" s="641"/>
      <c r="DY29" s="641"/>
      <c r="DZ29" s="641"/>
      <c r="EA29" s="641"/>
      <c r="EB29" s="641"/>
      <c r="EC29" s="643"/>
    </row>
    <row r="30" spans="2:133" ht="11.25" customHeight="1">
      <c r="B30" s="614" t="s">
        <v>20</v>
      </c>
      <c r="C30" s="615"/>
      <c r="D30" s="615"/>
      <c r="E30" s="615"/>
      <c r="F30" s="615"/>
      <c r="G30" s="615"/>
      <c r="H30" s="615"/>
      <c r="I30" s="615"/>
      <c r="J30" s="615"/>
      <c r="K30" s="615"/>
      <c r="L30" s="615"/>
      <c r="M30" s="615"/>
      <c r="N30" s="615"/>
      <c r="O30" s="615"/>
      <c r="P30" s="615"/>
      <c r="Q30" s="616"/>
      <c r="R30" s="609">
        <v>46863</v>
      </c>
      <c r="S30" s="390"/>
      <c r="T30" s="390"/>
      <c r="U30" s="390"/>
      <c r="V30" s="390"/>
      <c r="W30" s="390"/>
      <c r="X30" s="390"/>
      <c r="Y30" s="610"/>
      <c r="Z30" s="611">
        <v>0.2</v>
      </c>
      <c r="AA30" s="611"/>
      <c r="AB30" s="611"/>
      <c r="AC30" s="611"/>
      <c r="AD30" s="612" t="s">
        <v>203</v>
      </c>
      <c r="AE30" s="612"/>
      <c r="AF30" s="612"/>
      <c r="AG30" s="612"/>
      <c r="AH30" s="612"/>
      <c r="AI30" s="612"/>
      <c r="AJ30" s="612"/>
      <c r="AK30" s="612"/>
      <c r="AL30" s="617" t="s">
        <v>203</v>
      </c>
      <c r="AM30" s="396"/>
      <c r="AN30" s="396"/>
      <c r="AO30" s="618"/>
      <c r="AP30" s="384" t="s">
        <v>312</v>
      </c>
      <c r="AQ30" s="385"/>
      <c r="AR30" s="385"/>
      <c r="AS30" s="385"/>
      <c r="AT30" s="385"/>
      <c r="AU30" s="385"/>
      <c r="AV30" s="385"/>
      <c r="AW30" s="385"/>
      <c r="AX30" s="385"/>
      <c r="AY30" s="385"/>
      <c r="AZ30" s="385"/>
      <c r="BA30" s="385"/>
      <c r="BB30" s="385"/>
      <c r="BC30" s="385"/>
      <c r="BD30" s="385"/>
      <c r="BE30" s="385"/>
      <c r="BF30" s="434"/>
      <c r="BG30" s="384" t="s">
        <v>393</v>
      </c>
      <c r="BH30" s="645"/>
      <c r="BI30" s="645"/>
      <c r="BJ30" s="645"/>
      <c r="BK30" s="645"/>
      <c r="BL30" s="645"/>
      <c r="BM30" s="645"/>
      <c r="BN30" s="645"/>
      <c r="BO30" s="645"/>
      <c r="BP30" s="645"/>
      <c r="BQ30" s="646"/>
      <c r="BR30" s="384" t="s">
        <v>127</v>
      </c>
      <c r="BS30" s="645"/>
      <c r="BT30" s="645"/>
      <c r="BU30" s="645"/>
      <c r="BV30" s="645"/>
      <c r="BW30" s="645"/>
      <c r="BX30" s="645"/>
      <c r="BY30" s="645"/>
      <c r="BZ30" s="645"/>
      <c r="CA30" s="645"/>
      <c r="CB30" s="646"/>
      <c r="CD30" s="581"/>
      <c r="CE30" s="505"/>
      <c r="CF30" s="614" t="s">
        <v>394</v>
      </c>
      <c r="CG30" s="615"/>
      <c r="CH30" s="615"/>
      <c r="CI30" s="615"/>
      <c r="CJ30" s="615"/>
      <c r="CK30" s="615"/>
      <c r="CL30" s="615"/>
      <c r="CM30" s="615"/>
      <c r="CN30" s="615"/>
      <c r="CO30" s="615"/>
      <c r="CP30" s="615"/>
      <c r="CQ30" s="616"/>
      <c r="CR30" s="609">
        <v>1290723</v>
      </c>
      <c r="CS30" s="390"/>
      <c r="CT30" s="390"/>
      <c r="CU30" s="390"/>
      <c r="CV30" s="390"/>
      <c r="CW30" s="390"/>
      <c r="CX30" s="390"/>
      <c r="CY30" s="610"/>
      <c r="CZ30" s="617">
        <v>6.9</v>
      </c>
      <c r="DA30" s="641"/>
      <c r="DB30" s="641"/>
      <c r="DC30" s="642"/>
      <c r="DD30" s="620">
        <v>1231599</v>
      </c>
      <c r="DE30" s="390"/>
      <c r="DF30" s="390"/>
      <c r="DG30" s="390"/>
      <c r="DH30" s="390"/>
      <c r="DI30" s="390"/>
      <c r="DJ30" s="390"/>
      <c r="DK30" s="610"/>
      <c r="DL30" s="620">
        <v>1231599</v>
      </c>
      <c r="DM30" s="390"/>
      <c r="DN30" s="390"/>
      <c r="DO30" s="390"/>
      <c r="DP30" s="390"/>
      <c r="DQ30" s="390"/>
      <c r="DR30" s="390"/>
      <c r="DS30" s="390"/>
      <c r="DT30" s="390"/>
      <c r="DU30" s="390"/>
      <c r="DV30" s="610"/>
      <c r="DW30" s="617">
        <v>14</v>
      </c>
      <c r="DX30" s="641"/>
      <c r="DY30" s="641"/>
      <c r="DZ30" s="641"/>
      <c r="EA30" s="641"/>
      <c r="EB30" s="641"/>
      <c r="EC30" s="643"/>
    </row>
    <row r="31" spans="2:133" ht="11.25" customHeight="1">
      <c r="B31" s="614" t="s">
        <v>338</v>
      </c>
      <c r="C31" s="615"/>
      <c r="D31" s="615"/>
      <c r="E31" s="615"/>
      <c r="F31" s="615"/>
      <c r="G31" s="615"/>
      <c r="H31" s="615"/>
      <c r="I31" s="615"/>
      <c r="J31" s="615"/>
      <c r="K31" s="615"/>
      <c r="L31" s="615"/>
      <c r="M31" s="615"/>
      <c r="N31" s="615"/>
      <c r="O31" s="615"/>
      <c r="P31" s="615"/>
      <c r="Q31" s="616"/>
      <c r="R31" s="609">
        <v>5715077</v>
      </c>
      <c r="S31" s="390"/>
      <c r="T31" s="390"/>
      <c r="U31" s="390"/>
      <c r="V31" s="390"/>
      <c r="W31" s="390"/>
      <c r="X31" s="390"/>
      <c r="Y31" s="610"/>
      <c r="Z31" s="611">
        <v>29.4</v>
      </c>
      <c r="AA31" s="611"/>
      <c r="AB31" s="611"/>
      <c r="AC31" s="611"/>
      <c r="AD31" s="612" t="s">
        <v>203</v>
      </c>
      <c r="AE31" s="612"/>
      <c r="AF31" s="612"/>
      <c r="AG31" s="612"/>
      <c r="AH31" s="612"/>
      <c r="AI31" s="612"/>
      <c r="AJ31" s="612"/>
      <c r="AK31" s="612"/>
      <c r="AL31" s="617" t="s">
        <v>203</v>
      </c>
      <c r="AM31" s="396"/>
      <c r="AN31" s="396"/>
      <c r="AO31" s="618"/>
      <c r="AP31" s="572" t="s">
        <v>4</v>
      </c>
      <c r="AQ31" s="573"/>
      <c r="AR31" s="573"/>
      <c r="AS31" s="573"/>
      <c r="AT31" s="661" t="s">
        <v>395</v>
      </c>
      <c r="AU31" s="47"/>
      <c r="AV31" s="47"/>
      <c r="AW31" s="47"/>
      <c r="AX31" s="598" t="s">
        <v>275</v>
      </c>
      <c r="AY31" s="599"/>
      <c r="AZ31" s="599"/>
      <c r="BA31" s="599"/>
      <c r="BB31" s="599"/>
      <c r="BC31" s="599"/>
      <c r="BD31" s="599"/>
      <c r="BE31" s="599"/>
      <c r="BF31" s="600"/>
      <c r="BG31" s="659">
        <v>98.8</v>
      </c>
      <c r="BH31" s="657"/>
      <c r="BI31" s="657"/>
      <c r="BJ31" s="657"/>
      <c r="BK31" s="657"/>
      <c r="BL31" s="657"/>
      <c r="BM31" s="607">
        <v>96.7</v>
      </c>
      <c r="BN31" s="657"/>
      <c r="BO31" s="657"/>
      <c r="BP31" s="657"/>
      <c r="BQ31" s="658"/>
      <c r="BR31" s="659">
        <v>99</v>
      </c>
      <c r="BS31" s="657"/>
      <c r="BT31" s="657"/>
      <c r="BU31" s="657"/>
      <c r="BV31" s="657"/>
      <c r="BW31" s="657"/>
      <c r="BX31" s="607">
        <v>96.9</v>
      </c>
      <c r="BY31" s="657"/>
      <c r="BZ31" s="657"/>
      <c r="CA31" s="657"/>
      <c r="CB31" s="658"/>
      <c r="CD31" s="581"/>
      <c r="CE31" s="505"/>
      <c r="CF31" s="614" t="s">
        <v>311</v>
      </c>
      <c r="CG31" s="615"/>
      <c r="CH31" s="615"/>
      <c r="CI31" s="615"/>
      <c r="CJ31" s="615"/>
      <c r="CK31" s="615"/>
      <c r="CL31" s="615"/>
      <c r="CM31" s="615"/>
      <c r="CN31" s="615"/>
      <c r="CO31" s="615"/>
      <c r="CP31" s="615"/>
      <c r="CQ31" s="616"/>
      <c r="CR31" s="609">
        <v>52206</v>
      </c>
      <c r="CS31" s="639"/>
      <c r="CT31" s="639"/>
      <c r="CU31" s="639"/>
      <c r="CV31" s="639"/>
      <c r="CW31" s="639"/>
      <c r="CX31" s="639"/>
      <c r="CY31" s="640"/>
      <c r="CZ31" s="617">
        <v>0.3</v>
      </c>
      <c r="DA31" s="641"/>
      <c r="DB31" s="641"/>
      <c r="DC31" s="642"/>
      <c r="DD31" s="620">
        <v>52206</v>
      </c>
      <c r="DE31" s="639"/>
      <c r="DF31" s="639"/>
      <c r="DG31" s="639"/>
      <c r="DH31" s="639"/>
      <c r="DI31" s="639"/>
      <c r="DJ31" s="639"/>
      <c r="DK31" s="640"/>
      <c r="DL31" s="620">
        <v>52206</v>
      </c>
      <c r="DM31" s="639"/>
      <c r="DN31" s="639"/>
      <c r="DO31" s="639"/>
      <c r="DP31" s="639"/>
      <c r="DQ31" s="639"/>
      <c r="DR31" s="639"/>
      <c r="DS31" s="639"/>
      <c r="DT31" s="639"/>
      <c r="DU31" s="639"/>
      <c r="DV31" s="640"/>
      <c r="DW31" s="617">
        <v>0.6</v>
      </c>
      <c r="DX31" s="641"/>
      <c r="DY31" s="641"/>
      <c r="DZ31" s="641"/>
      <c r="EA31" s="641"/>
      <c r="EB31" s="641"/>
      <c r="EC31" s="643"/>
    </row>
    <row r="32" spans="2:133" ht="11.25" customHeight="1">
      <c r="B32" s="647" t="s">
        <v>54</v>
      </c>
      <c r="C32" s="648"/>
      <c r="D32" s="648"/>
      <c r="E32" s="648"/>
      <c r="F32" s="648"/>
      <c r="G32" s="648"/>
      <c r="H32" s="648"/>
      <c r="I32" s="648"/>
      <c r="J32" s="648"/>
      <c r="K32" s="648"/>
      <c r="L32" s="648"/>
      <c r="M32" s="648"/>
      <c r="N32" s="648"/>
      <c r="O32" s="648"/>
      <c r="P32" s="648"/>
      <c r="Q32" s="649"/>
      <c r="R32" s="609" t="s">
        <v>203</v>
      </c>
      <c r="S32" s="390"/>
      <c r="T32" s="390"/>
      <c r="U32" s="390"/>
      <c r="V32" s="390"/>
      <c r="W32" s="390"/>
      <c r="X32" s="390"/>
      <c r="Y32" s="610"/>
      <c r="Z32" s="611" t="s">
        <v>203</v>
      </c>
      <c r="AA32" s="611"/>
      <c r="AB32" s="611"/>
      <c r="AC32" s="611"/>
      <c r="AD32" s="612" t="s">
        <v>203</v>
      </c>
      <c r="AE32" s="612"/>
      <c r="AF32" s="612"/>
      <c r="AG32" s="612"/>
      <c r="AH32" s="612"/>
      <c r="AI32" s="612"/>
      <c r="AJ32" s="612"/>
      <c r="AK32" s="612"/>
      <c r="AL32" s="617" t="s">
        <v>203</v>
      </c>
      <c r="AM32" s="396"/>
      <c r="AN32" s="396"/>
      <c r="AO32" s="618"/>
      <c r="AP32" s="660"/>
      <c r="AQ32" s="559"/>
      <c r="AR32" s="559"/>
      <c r="AS32" s="559"/>
      <c r="AT32" s="662"/>
      <c r="AU32" s="8" t="s">
        <v>254</v>
      </c>
      <c r="AV32" s="8"/>
      <c r="AW32" s="8"/>
      <c r="AX32" s="614" t="s">
        <v>372</v>
      </c>
      <c r="AY32" s="615"/>
      <c r="AZ32" s="615"/>
      <c r="BA32" s="615"/>
      <c r="BB32" s="615"/>
      <c r="BC32" s="615"/>
      <c r="BD32" s="615"/>
      <c r="BE32" s="615"/>
      <c r="BF32" s="616"/>
      <c r="BG32" s="650">
        <v>99.1</v>
      </c>
      <c r="BH32" s="639"/>
      <c r="BI32" s="639"/>
      <c r="BJ32" s="639"/>
      <c r="BK32" s="639"/>
      <c r="BL32" s="639"/>
      <c r="BM32" s="396">
        <v>97.6</v>
      </c>
      <c r="BN32" s="651"/>
      <c r="BO32" s="651"/>
      <c r="BP32" s="651"/>
      <c r="BQ32" s="652"/>
      <c r="BR32" s="650">
        <v>99</v>
      </c>
      <c r="BS32" s="639"/>
      <c r="BT32" s="639"/>
      <c r="BU32" s="639"/>
      <c r="BV32" s="639"/>
      <c r="BW32" s="639"/>
      <c r="BX32" s="396">
        <v>97.4</v>
      </c>
      <c r="BY32" s="651"/>
      <c r="BZ32" s="651"/>
      <c r="CA32" s="651"/>
      <c r="CB32" s="652"/>
      <c r="CD32" s="582"/>
      <c r="CE32" s="584"/>
      <c r="CF32" s="614" t="s">
        <v>211</v>
      </c>
      <c r="CG32" s="615"/>
      <c r="CH32" s="615"/>
      <c r="CI32" s="615"/>
      <c r="CJ32" s="615"/>
      <c r="CK32" s="615"/>
      <c r="CL32" s="615"/>
      <c r="CM32" s="615"/>
      <c r="CN32" s="615"/>
      <c r="CO32" s="615"/>
      <c r="CP32" s="615"/>
      <c r="CQ32" s="616"/>
      <c r="CR32" s="609" t="s">
        <v>203</v>
      </c>
      <c r="CS32" s="390"/>
      <c r="CT32" s="390"/>
      <c r="CU32" s="390"/>
      <c r="CV32" s="390"/>
      <c r="CW32" s="390"/>
      <c r="CX32" s="390"/>
      <c r="CY32" s="610"/>
      <c r="CZ32" s="617" t="s">
        <v>203</v>
      </c>
      <c r="DA32" s="641"/>
      <c r="DB32" s="641"/>
      <c r="DC32" s="642"/>
      <c r="DD32" s="620" t="s">
        <v>203</v>
      </c>
      <c r="DE32" s="390"/>
      <c r="DF32" s="390"/>
      <c r="DG32" s="390"/>
      <c r="DH32" s="390"/>
      <c r="DI32" s="390"/>
      <c r="DJ32" s="390"/>
      <c r="DK32" s="610"/>
      <c r="DL32" s="620" t="s">
        <v>203</v>
      </c>
      <c r="DM32" s="390"/>
      <c r="DN32" s="390"/>
      <c r="DO32" s="390"/>
      <c r="DP32" s="390"/>
      <c r="DQ32" s="390"/>
      <c r="DR32" s="390"/>
      <c r="DS32" s="390"/>
      <c r="DT32" s="390"/>
      <c r="DU32" s="390"/>
      <c r="DV32" s="610"/>
      <c r="DW32" s="617" t="s">
        <v>203</v>
      </c>
      <c r="DX32" s="641"/>
      <c r="DY32" s="641"/>
      <c r="DZ32" s="641"/>
      <c r="EA32" s="641"/>
      <c r="EB32" s="641"/>
      <c r="EC32" s="643"/>
    </row>
    <row r="33" spans="2:133" ht="11.25" customHeight="1">
      <c r="B33" s="614" t="s">
        <v>396</v>
      </c>
      <c r="C33" s="615"/>
      <c r="D33" s="615"/>
      <c r="E33" s="615"/>
      <c r="F33" s="615"/>
      <c r="G33" s="615"/>
      <c r="H33" s="615"/>
      <c r="I33" s="615"/>
      <c r="J33" s="615"/>
      <c r="K33" s="615"/>
      <c r="L33" s="615"/>
      <c r="M33" s="615"/>
      <c r="N33" s="615"/>
      <c r="O33" s="615"/>
      <c r="P33" s="615"/>
      <c r="Q33" s="616"/>
      <c r="R33" s="609">
        <v>1250046</v>
      </c>
      <c r="S33" s="390"/>
      <c r="T33" s="390"/>
      <c r="U33" s="390"/>
      <c r="V33" s="390"/>
      <c r="W33" s="390"/>
      <c r="X33" s="390"/>
      <c r="Y33" s="610"/>
      <c r="Z33" s="611">
        <v>6.4</v>
      </c>
      <c r="AA33" s="611"/>
      <c r="AB33" s="611"/>
      <c r="AC33" s="611"/>
      <c r="AD33" s="612" t="s">
        <v>203</v>
      </c>
      <c r="AE33" s="612"/>
      <c r="AF33" s="612"/>
      <c r="AG33" s="612"/>
      <c r="AH33" s="612"/>
      <c r="AI33" s="612"/>
      <c r="AJ33" s="612"/>
      <c r="AK33" s="612"/>
      <c r="AL33" s="617" t="s">
        <v>203</v>
      </c>
      <c r="AM33" s="396"/>
      <c r="AN33" s="396"/>
      <c r="AO33" s="618"/>
      <c r="AP33" s="575"/>
      <c r="AQ33" s="576"/>
      <c r="AR33" s="576"/>
      <c r="AS33" s="576"/>
      <c r="AT33" s="663"/>
      <c r="AU33" s="48"/>
      <c r="AV33" s="48"/>
      <c r="AW33" s="48"/>
      <c r="AX33" s="623" t="s">
        <v>160</v>
      </c>
      <c r="AY33" s="624"/>
      <c r="AZ33" s="624"/>
      <c r="BA33" s="624"/>
      <c r="BB33" s="624"/>
      <c r="BC33" s="624"/>
      <c r="BD33" s="624"/>
      <c r="BE33" s="624"/>
      <c r="BF33" s="625"/>
      <c r="BG33" s="653">
        <v>98.3</v>
      </c>
      <c r="BH33" s="654"/>
      <c r="BI33" s="654"/>
      <c r="BJ33" s="654"/>
      <c r="BK33" s="654"/>
      <c r="BL33" s="654"/>
      <c r="BM33" s="655">
        <v>95.6</v>
      </c>
      <c r="BN33" s="654"/>
      <c r="BO33" s="654"/>
      <c r="BP33" s="654"/>
      <c r="BQ33" s="656"/>
      <c r="BR33" s="653">
        <v>98.9</v>
      </c>
      <c r="BS33" s="654"/>
      <c r="BT33" s="654"/>
      <c r="BU33" s="654"/>
      <c r="BV33" s="654"/>
      <c r="BW33" s="654"/>
      <c r="BX33" s="655">
        <v>96</v>
      </c>
      <c r="BY33" s="654"/>
      <c r="BZ33" s="654"/>
      <c r="CA33" s="654"/>
      <c r="CB33" s="656"/>
      <c r="CD33" s="614" t="s">
        <v>397</v>
      </c>
      <c r="CE33" s="615"/>
      <c r="CF33" s="615"/>
      <c r="CG33" s="615"/>
      <c r="CH33" s="615"/>
      <c r="CI33" s="615"/>
      <c r="CJ33" s="615"/>
      <c r="CK33" s="615"/>
      <c r="CL33" s="615"/>
      <c r="CM33" s="615"/>
      <c r="CN33" s="615"/>
      <c r="CO33" s="615"/>
      <c r="CP33" s="615"/>
      <c r="CQ33" s="616"/>
      <c r="CR33" s="609">
        <v>10074858</v>
      </c>
      <c r="CS33" s="639"/>
      <c r="CT33" s="639"/>
      <c r="CU33" s="639"/>
      <c r="CV33" s="639"/>
      <c r="CW33" s="639"/>
      <c r="CX33" s="639"/>
      <c r="CY33" s="640"/>
      <c r="CZ33" s="617">
        <v>54.1</v>
      </c>
      <c r="DA33" s="641"/>
      <c r="DB33" s="641"/>
      <c r="DC33" s="642"/>
      <c r="DD33" s="620">
        <v>5180524</v>
      </c>
      <c r="DE33" s="639"/>
      <c r="DF33" s="639"/>
      <c r="DG33" s="639"/>
      <c r="DH33" s="639"/>
      <c r="DI33" s="639"/>
      <c r="DJ33" s="639"/>
      <c r="DK33" s="640"/>
      <c r="DL33" s="620">
        <v>3872414</v>
      </c>
      <c r="DM33" s="639"/>
      <c r="DN33" s="639"/>
      <c r="DO33" s="639"/>
      <c r="DP33" s="639"/>
      <c r="DQ33" s="639"/>
      <c r="DR33" s="639"/>
      <c r="DS33" s="639"/>
      <c r="DT33" s="639"/>
      <c r="DU33" s="639"/>
      <c r="DV33" s="640"/>
      <c r="DW33" s="617">
        <v>44.1</v>
      </c>
      <c r="DX33" s="641"/>
      <c r="DY33" s="641"/>
      <c r="DZ33" s="641"/>
      <c r="EA33" s="641"/>
      <c r="EB33" s="641"/>
      <c r="EC33" s="643"/>
    </row>
    <row r="34" spans="2:133" ht="11.25" customHeight="1">
      <c r="B34" s="614" t="s">
        <v>239</v>
      </c>
      <c r="C34" s="615"/>
      <c r="D34" s="615"/>
      <c r="E34" s="615"/>
      <c r="F34" s="615"/>
      <c r="G34" s="615"/>
      <c r="H34" s="615"/>
      <c r="I34" s="615"/>
      <c r="J34" s="615"/>
      <c r="K34" s="615"/>
      <c r="L34" s="615"/>
      <c r="M34" s="615"/>
      <c r="N34" s="615"/>
      <c r="O34" s="615"/>
      <c r="P34" s="615"/>
      <c r="Q34" s="616"/>
      <c r="R34" s="609">
        <v>137189</v>
      </c>
      <c r="S34" s="390"/>
      <c r="T34" s="390"/>
      <c r="U34" s="390"/>
      <c r="V34" s="390"/>
      <c r="W34" s="390"/>
      <c r="X34" s="390"/>
      <c r="Y34" s="610"/>
      <c r="Z34" s="611">
        <v>0.7</v>
      </c>
      <c r="AA34" s="611"/>
      <c r="AB34" s="611"/>
      <c r="AC34" s="611"/>
      <c r="AD34" s="612">
        <v>5882</v>
      </c>
      <c r="AE34" s="612"/>
      <c r="AF34" s="612"/>
      <c r="AG34" s="612"/>
      <c r="AH34" s="612"/>
      <c r="AI34" s="612"/>
      <c r="AJ34" s="612"/>
      <c r="AK34" s="612"/>
      <c r="AL34" s="617">
        <v>0.1</v>
      </c>
      <c r="AM34" s="396"/>
      <c r="AN34" s="396"/>
      <c r="AO34" s="618"/>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14" t="s">
        <v>400</v>
      </c>
      <c r="CE34" s="615"/>
      <c r="CF34" s="615"/>
      <c r="CG34" s="615"/>
      <c r="CH34" s="615"/>
      <c r="CI34" s="615"/>
      <c r="CJ34" s="615"/>
      <c r="CK34" s="615"/>
      <c r="CL34" s="615"/>
      <c r="CM34" s="615"/>
      <c r="CN34" s="615"/>
      <c r="CO34" s="615"/>
      <c r="CP34" s="615"/>
      <c r="CQ34" s="616"/>
      <c r="CR34" s="609">
        <v>2136750</v>
      </c>
      <c r="CS34" s="390"/>
      <c r="CT34" s="390"/>
      <c r="CU34" s="390"/>
      <c r="CV34" s="390"/>
      <c r="CW34" s="390"/>
      <c r="CX34" s="390"/>
      <c r="CY34" s="610"/>
      <c r="CZ34" s="617">
        <v>11.5</v>
      </c>
      <c r="DA34" s="641"/>
      <c r="DB34" s="641"/>
      <c r="DC34" s="642"/>
      <c r="DD34" s="620">
        <v>1273381</v>
      </c>
      <c r="DE34" s="390"/>
      <c r="DF34" s="390"/>
      <c r="DG34" s="390"/>
      <c r="DH34" s="390"/>
      <c r="DI34" s="390"/>
      <c r="DJ34" s="390"/>
      <c r="DK34" s="610"/>
      <c r="DL34" s="620">
        <v>1047201</v>
      </c>
      <c r="DM34" s="390"/>
      <c r="DN34" s="390"/>
      <c r="DO34" s="390"/>
      <c r="DP34" s="390"/>
      <c r="DQ34" s="390"/>
      <c r="DR34" s="390"/>
      <c r="DS34" s="390"/>
      <c r="DT34" s="390"/>
      <c r="DU34" s="390"/>
      <c r="DV34" s="610"/>
      <c r="DW34" s="617">
        <v>11.9</v>
      </c>
      <c r="DX34" s="641"/>
      <c r="DY34" s="641"/>
      <c r="DZ34" s="641"/>
      <c r="EA34" s="641"/>
      <c r="EB34" s="641"/>
      <c r="EC34" s="643"/>
    </row>
    <row r="35" spans="2:133" ht="11.25" customHeight="1">
      <c r="B35" s="614" t="s">
        <v>143</v>
      </c>
      <c r="C35" s="615"/>
      <c r="D35" s="615"/>
      <c r="E35" s="615"/>
      <c r="F35" s="615"/>
      <c r="G35" s="615"/>
      <c r="H35" s="615"/>
      <c r="I35" s="615"/>
      <c r="J35" s="615"/>
      <c r="K35" s="615"/>
      <c r="L35" s="615"/>
      <c r="M35" s="615"/>
      <c r="N35" s="615"/>
      <c r="O35" s="615"/>
      <c r="P35" s="615"/>
      <c r="Q35" s="616"/>
      <c r="R35" s="609">
        <v>432435</v>
      </c>
      <c r="S35" s="390"/>
      <c r="T35" s="390"/>
      <c r="U35" s="390"/>
      <c r="V35" s="390"/>
      <c r="W35" s="390"/>
      <c r="X35" s="390"/>
      <c r="Y35" s="610"/>
      <c r="Z35" s="611">
        <v>2.2000000000000002</v>
      </c>
      <c r="AA35" s="611"/>
      <c r="AB35" s="611"/>
      <c r="AC35" s="611"/>
      <c r="AD35" s="612" t="s">
        <v>203</v>
      </c>
      <c r="AE35" s="612"/>
      <c r="AF35" s="612"/>
      <c r="AG35" s="612"/>
      <c r="AH35" s="612"/>
      <c r="AI35" s="612"/>
      <c r="AJ35" s="612"/>
      <c r="AK35" s="612"/>
      <c r="AL35" s="617" t="s">
        <v>203</v>
      </c>
      <c r="AM35" s="396"/>
      <c r="AN35" s="396"/>
      <c r="AO35" s="618"/>
      <c r="AP35" s="18"/>
      <c r="AQ35" s="384" t="s">
        <v>402</v>
      </c>
      <c r="AR35" s="385"/>
      <c r="AS35" s="385"/>
      <c r="AT35" s="385"/>
      <c r="AU35" s="385"/>
      <c r="AV35" s="385"/>
      <c r="AW35" s="385"/>
      <c r="AX35" s="385"/>
      <c r="AY35" s="385"/>
      <c r="AZ35" s="385"/>
      <c r="BA35" s="385"/>
      <c r="BB35" s="385"/>
      <c r="BC35" s="385"/>
      <c r="BD35" s="385"/>
      <c r="BE35" s="385"/>
      <c r="BF35" s="434"/>
      <c r="BG35" s="384" t="s">
        <v>214</v>
      </c>
      <c r="BH35" s="385"/>
      <c r="BI35" s="385"/>
      <c r="BJ35" s="385"/>
      <c r="BK35" s="385"/>
      <c r="BL35" s="385"/>
      <c r="BM35" s="385"/>
      <c r="BN35" s="385"/>
      <c r="BO35" s="385"/>
      <c r="BP35" s="385"/>
      <c r="BQ35" s="385"/>
      <c r="BR35" s="385"/>
      <c r="BS35" s="385"/>
      <c r="BT35" s="385"/>
      <c r="BU35" s="385"/>
      <c r="BV35" s="385"/>
      <c r="BW35" s="385"/>
      <c r="BX35" s="385"/>
      <c r="BY35" s="385"/>
      <c r="BZ35" s="385"/>
      <c r="CA35" s="385"/>
      <c r="CB35" s="434"/>
      <c r="CD35" s="614" t="s">
        <v>403</v>
      </c>
      <c r="CE35" s="615"/>
      <c r="CF35" s="615"/>
      <c r="CG35" s="615"/>
      <c r="CH35" s="615"/>
      <c r="CI35" s="615"/>
      <c r="CJ35" s="615"/>
      <c r="CK35" s="615"/>
      <c r="CL35" s="615"/>
      <c r="CM35" s="615"/>
      <c r="CN35" s="615"/>
      <c r="CO35" s="615"/>
      <c r="CP35" s="615"/>
      <c r="CQ35" s="616"/>
      <c r="CR35" s="609">
        <v>58150</v>
      </c>
      <c r="CS35" s="639"/>
      <c r="CT35" s="639"/>
      <c r="CU35" s="639"/>
      <c r="CV35" s="639"/>
      <c r="CW35" s="639"/>
      <c r="CX35" s="639"/>
      <c r="CY35" s="640"/>
      <c r="CZ35" s="617">
        <v>0.3</v>
      </c>
      <c r="DA35" s="641"/>
      <c r="DB35" s="641"/>
      <c r="DC35" s="642"/>
      <c r="DD35" s="620">
        <v>25192</v>
      </c>
      <c r="DE35" s="639"/>
      <c r="DF35" s="639"/>
      <c r="DG35" s="639"/>
      <c r="DH35" s="639"/>
      <c r="DI35" s="639"/>
      <c r="DJ35" s="639"/>
      <c r="DK35" s="640"/>
      <c r="DL35" s="620">
        <v>24093</v>
      </c>
      <c r="DM35" s="639"/>
      <c r="DN35" s="639"/>
      <c r="DO35" s="639"/>
      <c r="DP35" s="639"/>
      <c r="DQ35" s="639"/>
      <c r="DR35" s="639"/>
      <c r="DS35" s="639"/>
      <c r="DT35" s="639"/>
      <c r="DU35" s="639"/>
      <c r="DV35" s="640"/>
      <c r="DW35" s="617">
        <v>0.3</v>
      </c>
      <c r="DX35" s="641"/>
      <c r="DY35" s="641"/>
      <c r="DZ35" s="641"/>
      <c r="EA35" s="641"/>
      <c r="EB35" s="641"/>
      <c r="EC35" s="643"/>
    </row>
    <row r="36" spans="2:133" ht="11.25" customHeight="1">
      <c r="B36" s="614" t="s">
        <v>406</v>
      </c>
      <c r="C36" s="615"/>
      <c r="D36" s="615"/>
      <c r="E36" s="615"/>
      <c r="F36" s="615"/>
      <c r="G36" s="615"/>
      <c r="H36" s="615"/>
      <c r="I36" s="615"/>
      <c r="J36" s="615"/>
      <c r="K36" s="615"/>
      <c r="L36" s="615"/>
      <c r="M36" s="615"/>
      <c r="N36" s="615"/>
      <c r="O36" s="615"/>
      <c r="P36" s="615"/>
      <c r="Q36" s="616"/>
      <c r="R36" s="609">
        <v>401422</v>
      </c>
      <c r="S36" s="390"/>
      <c r="T36" s="390"/>
      <c r="U36" s="390"/>
      <c r="V36" s="390"/>
      <c r="W36" s="390"/>
      <c r="X36" s="390"/>
      <c r="Y36" s="610"/>
      <c r="Z36" s="611">
        <v>2.1</v>
      </c>
      <c r="AA36" s="611"/>
      <c r="AB36" s="611"/>
      <c r="AC36" s="611"/>
      <c r="AD36" s="612" t="s">
        <v>203</v>
      </c>
      <c r="AE36" s="612"/>
      <c r="AF36" s="612"/>
      <c r="AG36" s="612"/>
      <c r="AH36" s="612"/>
      <c r="AI36" s="612"/>
      <c r="AJ36" s="612"/>
      <c r="AK36" s="612"/>
      <c r="AL36" s="617" t="s">
        <v>203</v>
      </c>
      <c r="AM36" s="396"/>
      <c r="AN36" s="396"/>
      <c r="AO36" s="618"/>
      <c r="AP36" s="18"/>
      <c r="AQ36" s="664" t="s">
        <v>390</v>
      </c>
      <c r="AR36" s="665"/>
      <c r="AS36" s="665"/>
      <c r="AT36" s="665"/>
      <c r="AU36" s="665"/>
      <c r="AV36" s="665"/>
      <c r="AW36" s="665"/>
      <c r="AX36" s="665"/>
      <c r="AY36" s="666"/>
      <c r="AZ36" s="601">
        <v>2086695</v>
      </c>
      <c r="BA36" s="602"/>
      <c r="BB36" s="602"/>
      <c r="BC36" s="602"/>
      <c r="BD36" s="602"/>
      <c r="BE36" s="602"/>
      <c r="BF36" s="667"/>
      <c r="BG36" s="598" t="s">
        <v>407</v>
      </c>
      <c r="BH36" s="599"/>
      <c r="BI36" s="599"/>
      <c r="BJ36" s="599"/>
      <c r="BK36" s="599"/>
      <c r="BL36" s="599"/>
      <c r="BM36" s="599"/>
      <c r="BN36" s="599"/>
      <c r="BO36" s="599"/>
      <c r="BP36" s="599"/>
      <c r="BQ36" s="599"/>
      <c r="BR36" s="599"/>
      <c r="BS36" s="599"/>
      <c r="BT36" s="599"/>
      <c r="BU36" s="600"/>
      <c r="BV36" s="601">
        <v>146467</v>
      </c>
      <c r="BW36" s="602"/>
      <c r="BX36" s="602"/>
      <c r="BY36" s="602"/>
      <c r="BZ36" s="602"/>
      <c r="CA36" s="602"/>
      <c r="CB36" s="667"/>
      <c r="CD36" s="614" t="s">
        <v>29</v>
      </c>
      <c r="CE36" s="615"/>
      <c r="CF36" s="615"/>
      <c r="CG36" s="615"/>
      <c r="CH36" s="615"/>
      <c r="CI36" s="615"/>
      <c r="CJ36" s="615"/>
      <c r="CK36" s="615"/>
      <c r="CL36" s="615"/>
      <c r="CM36" s="615"/>
      <c r="CN36" s="615"/>
      <c r="CO36" s="615"/>
      <c r="CP36" s="615"/>
      <c r="CQ36" s="616"/>
      <c r="CR36" s="609">
        <v>5781232</v>
      </c>
      <c r="CS36" s="390"/>
      <c r="CT36" s="390"/>
      <c r="CU36" s="390"/>
      <c r="CV36" s="390"/>
      <c r="CW36" s="390"/>
      <c r="CX36" s="390"/>
      <c r="CY36" s="610"/>
      <c r="CZ36" s="617">
        <v>31.1</v>
      </c>
      <c r="DA36" s="641"/>
      <c r="DB36" s="641"/>
      <c r="DC36" s="642"/>
      <c r="DD36" s="620">
        <v>2154914</v>
      </c>
      <c r="DE36" s="390"/>
      <c r="DF36" s="390"/>
      <c r="DG36" s="390"/>
      <c r="DH36" s="390"/>
      <c r="DI36" s="390"/>
      <c r="DJ36" s="390"/>
      <c r="DK36" s="610"/>
      <c r="DL36" s="620">
        <v>1792157</v>
      </c>
      <c r="DM36" s="390"/>
      <c r="DN36" s="390"/>
      <c r="DO36" s="390"/>
      <c r="DP36" s="390"/>
      <c r="DQ36" s="390"/>
      <c r="DR36" s="390"/>
      <c r="DS36" s="390"/>
      <c r="DT36" s="390"/>
      <c r="DU36" s="390"/>
      <c r="DV36" s="610"/>
      <c r="DW36" s="617">
        <v>20.399999999999999</v>
      </c>
      <c r="DX36" s="641"/>
      <c r="DY36" s="641"/>
      <c r="DZ36" s="641"/>
      <c r="EA36" s="641"/>
      <c r="EB36" s="641"/>
      <c r="EC36" s="643"/>
    </row>
    <row r="37" spans="2:133" ht="11.25" customHeight="1">
      <c r="B37" s="614" t="s">
        <v>373</v>
      </c>
      <c r="C37" s="615"/>
      <c r="D37" s="615"/>
      <c r="E37" s="615"/>
      <c r="F37" s="615"/>
      <c r="G37" s="615"/>
      <c r="H37" s="615"/>
      <c r="I37" s="615"/>
      <c r="J37" s="615"/>
      <c r="K37" s="615"/>
      <c r="L37" s="615"/>
      <c r="M37" s="615"/>
      <c r="N37" s="615"/>
      <c r="O37" s="615"/>
      <c r="P37" s="615"/>
      <c r="Q37" s="616"/>
      <c r="R37" s="609">
        <v>387994</v>
      </c>
      <c r="S37" s="390"/>
      <c r="T37" s="390"/>
      <c r="U37" s="390"/>
      <c r="V37" s="390"/>
      <c r="W37" s="390"/>
      <c r="X37" s="390"/>
      <c r="Y37" s="610"/>
      <c r="Z37" s="611">
        <v>2</v>
      </c>
      <c r="AA37" s="611"/>
      <c r="AB37" s="611"/>
      <c r="AC37" s="611"/>
      <c r="AD37" s="612" t="s">
        <v>203</v>
      </c>
      <c r="AE37" s="612"/>
      <c r="AF37" s="612"/>
      <c r="AG37" s="612"/>
      <c r="AH37" s="612"/>
      <c r="AI37" s="612"/>
      <c r="AJ37" s="612"/>
      <c r="AK37" s="612"/>
      <c r="AL37" s="617" t="s">
        <v>203</v>
      </c>
      <c r="AM37" s="396"/>
      <c r="AN37" s="396"/>
      <c r="AO37" s="618"/>
      <c r="AQ37" s="668" t="s">
        <v>408</v>
      </c>
      <c r="AR37" s="393"/>
      <c r="AS37" s="393"/>
      <c r="AT37" s="393"/>
      <c r="AU37" s="393"/>
      <c r="AV37" s="393"/>
      <c r="AW37" s="393"/>
      <c r="AX37" s="393"/>
      <c r="AY37" s="669"/>
      <c r="AZ37" s="609">
        <v>745000</v>
      </c>
      <c r="BA37" s="390"/>
      <c r="BB37" s="390"/>
      <c r="BC37" s="390"/>
      <c r="BD37" s="639"/>
      <c r="BE37" s="639"/>
      <c r="BF37" s="652"/>
      <c r="BG37" s="614" t="s">
        <v>410</v>
      </c>
      <c r="BH37" s="615"/>
      <c r="BI37" s="615"/>
      <c r="BJ37" s="615"/>
      <c r="BK37" s="615"/>
      <c r="BL37" s="615"/>
      <c r="BM37" s="615"/>
      <c r="BN37" s="615"/>
      <c r="BO37" s="615"/>
      <c r="BP37" s="615"/>
      <c r="BQ37" s="615"/>
      <c r="BR37" s="615"/>
      <c r="BS37" s="615"/>
      <c r="BT37" s="615"/>
      <c r="BU37" s="616"/>
      <c r="BV37" s="609">
        <v>97581</v>
      </c>
      <c r="BW37" s="390"/>
      <c r="BX37" s="390"/>
      <c r="BY37" s="390"/>
      <c r="BZ37" s="390"/>
      <c r="CA37" s="390"/>
      <c r="CB37" s="621"/>
      <c r="CD37" s="614" t="s">
        <v>159</v>
      </c>
      <c r="CE37" s="615"/>
      <c r="CF37" s="615"/>
      <c r="CG37" s="615"/>
      <c r="CH37" s="615"/>
      <c r="CI37" s="615"/>
      <c r="CJ37" s="615"/>
      <c r="CK37" s="615"/>
      <c r="CL37" s="615"/>
      <c r="CM37" s="615"/>
      <c r="CN37" s="615"/>
      <c r="CO37" s="615"/>
      <c r="CP37" s="615"/>
      <c r="CQ37" s="616"/>
      <c r="CR37" s="609">
        <v>831192</v>
      </c>
      <c r="CS37" s="639"/>
      <c r="CT37" s="639"/>
      <c r="CU37" s="639"/>
      <c r="CV37" s="639"/>
      <c r="CW37" s="639"/>
      <c r="CX37" s="639"/>
      <c r="CY37" s="640"/>
      <c r="CZ37" s="617">
        <v>4.5</v>
      </c>
      <c r="DA37" s="641"/>
      <c r="DB37" s="641"/>
      <c r="DC37" s="642"/>
      <c r="DD37" s="620">
        <v>819521</v>
      </c>
      <c r="DE37" s="639"/>
      <c r="DF37" s="639"/>
      <c r="DG37" s="639"/>
      <c r="DH37" s="639"/>
      <c r="DI37" s="639"/>
      <c r="DJ37" s="639"/>
      <c r="DK37" s="640"/>
      <c r="DL37" s="620">
        <v>819521</v>
      </c>
      <c r="DM37" s="639"/>
      <c r="DN37" s="639"/>
      <c r="DO37" s="639"/>
      <c r="DP37" s="639"/>
      <c r="DQ37" s="639"/>
      <c r="DR37" s="639"/>
      <c r="DS37" s="639"/>
      <c r="DT37" s="639"/>
      <c r="DU37" s="639"/>
      <c r="DV37" s="640"/>
      <c r="DW37" s="617">
        <v>9.3000000000000007</v>
      </c>
      <c r="DX37" s="641"/>
      <c r="DY37" s="641"/>
      <c r="DZ37" s="641"/>
      <c r="EA37" s="641"/>
      <c r="EB37" s="641"/>
      <c r="EC37" s="643"/>
    </row>
    <row r="38" spans="2:133" ht="11.25" customHeight="1">
      <c r="B38" s="614" t="s">
        <v>398</v>
      </c>
      <c r="C38" s="615"/>
      <c r="D38" s="615"/>
      <c r="E38" s="615"/>
      <c r="F38" s="615"/>
      <c r="G38" s="615"/>
      <c r="H38" s="615"/>
      <c r="I38" s="615"/>
      <c r="J38" s="615"/>
      <c r="K38" s="615"/>
      <c r="L38" s="615"/>
      <c r="M38" s="615"/>
      <c r="N38" s="615"/>
      <c r="O38" s="615"/>
      <c r="P38" s="615"/>
      <c r="Q38" s="616"/>
      <c r="R38" s="609">
        <v>390965</v>
      </c>
      <c r="S38" s="390"/>
      <c r="T38" s="390"/>
      <c r="U38" s="390"/>
      <c r="V38" s="390"/>
      <c r="W38" s="390"/>
      <c r="X38" s="390"/>
      <c r="Y38" s="610"/>
      <c r="Z38" s="611">
        <v>2</v>
      </c>
      <c r="AA38" s="611"/>
      <c r="AB38" s="611"/>
      <c r="AC38" s="611"/>
      <c r="AD38" s="612">
        <v>14651</v>
      </c>
      <c r="AE38" s="612"/>
      <c r="AF38" s="612"/>
      <c r="AG38" s="612"/>
      <c r="AH38" s="612"/>
      <c r="AI38" s="612"/>
      <c r="AJ38" s="612"/>
      <c r="AK38" s="612"/>
      <c r="AL38" s="617">
        <v>0.2</v>
      </c>
      <c r="AM38" s="396"/>
      <c r="AN38" s="396"/>
      <c r="AO38" s="618"/>
      <c r="AQ38" s="668" t="s">
        <v>411</v>
      </c>
      <c r="AR38" s="393"/>
      <c r="AS38" s="393"/>
      <c r="AT38" s="393"/>
      <c r="AU38" s="393"/>
      <c r="AV38" s="393"/>
      <c r="AW38" s="393"/>
      <c r="AX38" s="393"/>
      <c r="AY38" s="669"/>
      <c r="AZ38" s="609">
        <v>19000</v>
      </c>
      <c r="BA38" s="390"/>
      <c r="BB38" s="390"/>
      <c r="BC38" s="390"/>
      <c r="BD38" s="639"/>
      <c r="BE38" s="639"/>
      <c r="BF38" s="652"/>
      <c r="BG38" s="614" t="s">
        <v>413</v>
      </c>
      <c r="BH38" s="615"/>
      <c r="BI38" s="615"/>
      <c r="BJ38" s="615"/>
      <c r="BK38" s="615"/>
      <c r="BL38" s="615"/>
      <c r="BM38" s="615"/>
      <c r="BN38" s="615"/>
      <c r="BO38" s="615"/>
      <c r="BP38" s="615"/>
      <c r="BQ38" s="615"/>
      <c r="BR38" s="615"/>
      <c r="BS38" s="615"/>
      <c r="BT38" s="615"/>
      <c r="BU38" s="616"/>
      <c r="BV38" s="609">
        <v>4219</v>
      </c>
      <c r="BW38" s="390"/>
      <c r="BX38" s="390"/>
      <c r="BY38" s="390"/>
      <c r="BZ38" s="390"/>
      <c r="CA38" s="390"/>
      <c r="CB38" s="621"/>
      <c r="CD38" s="614" t="s">
        <v>414</v>
      </c>
      <c r="CE38" s="615"/>
      <c r="CF38" s="615"/>
      <c r="CG38" s="615"/>
      <c r="CH38" s="615"/>
      <c r="CI38" s="615"/>
      <c r="CJ38" s="615"/>
      <c r="CK38" s="615"/>
      <c r="CL38" s="615"/>
      <c r="CM38" s="615"/>
      <c r="CN38" s="615"/>
      <c r="CO38" s="615"/>
      <c r="CP38" s="615"/>
      <c r="CQ38" s="616"/>
      <c r="CR38" s="609">
        <v>1322695</v>
      </c>
      <c r="CS38" s="390"/>
      <c r="CT38" s="390"/>
      <c r="CU38" s="390"/>
      <c r="CV38" s="390"/>
      <c r="CW38" s="390"/>
      <c r="CX38" s="390"/>
      <c r="CY38" s="610"/>
      <c r="CZ38" s="617">
        <v>7.1</v>
      </c>
      <c r="DA38" s="641"/>
      <c r="DB38" s="641"/>
      <c r="DC38" s="642"/>
      <c r="DD38" s="620">
        <v>1087365</v>
      </c>
      <c r="DE38" s="390"/>
      <c r="DF38" s="390"/>
      <c r="DG38" s="390"/>
      <c r="DH38" s="390"/>
      <c r="DI38" s="390"/>
      <c r="DJ38" s="390"/>
      <c r="DK38" s="610"/>
      <c r="DL38" s="620">
        <v>1008963</v>
      </c>
      <c r="DM38" s="390"/>
      <c r="DN38" s="390"/>
      <c r="DO38" s="390"/>
      <c r="DP38" s="390"/>
      <c r="DQ38" s="390"/>
      <c r="DR38" s="390"/>
      <c r="DS38" s="390"/>
      <c r="DT38" s="390"/>
      <c r="DU38" s="390"/>
      <c r="DV38" s="610"/>
      <c r="DW38" s="617">
        <v>11.5</v>
      </c>
      <c r="DX38" s="641"/>
      <c r="DY38" s="641"/>
      <c r="DZ38" s="641"/>
      <c r="EA38" s="641"/>
      <c r="EB38" s="641"/>
      <c r="EC38" s="643"/>
    </row>
    <row r="39" spans="2:133" ht="11.25" customHeight="1">
      <c r="B39" s="614" t="s">
        <v>415</v>
      </c>
      <c r="C39" s="615"/>
      <c r="D39" s="615"/>
      <c r="E39" s="615"/>
      <c r="F39" s="615"/>
      <c r="G39" s="615"/>
      <c r="H39" s="615"/>
      <c r="I39" s="615"/>
      <c r="J39" s="615"/>
      <c r="K39" s="615"/>
      <c r="L39" s="615"/>
      <c r="M39" s="615"/>
      <c r="N39" s="615"/>
      <c r="O39" s="615"/>
      <c r="P39" s="615"/>
      <c r="Q39" s="616"/>
      <c r="R39" s="609">
        <v>1128600</v>
      </c>
      <c r="S39" s="390"/>
      <c r="T39" s="390"/>
      <c r="U39" s="390"/>
      <c r="V39" s="390"/>
      <c r="W39" s="390"/>
      <c r="X39" s="390"/>
      <c r="Y39" s="610"/>
      <c r="Z39" s="611">
        <v>5.8</v>
      </c>
      <c r="AA39" s="611"/>
      <c r="AB39" s="611"/>
      <c r="AC39" s="611"/>
      <c r="AD39" s="612" t="s">
        <v>203</v>
      </c>
      <c r="AE39" s="612"/>
      <c r="AF39" s="612"/>
      <c r="AG39" s="612"/>
      <c r="AH39" s="612"/>
      <c r="AI39" s="612"/>
      <c r="AJ39" s="612"/>
      <c r="AK39" s="612"/>
      <c r="AL39" s="617" t="s">
        <v>203</v>
      </c>
      <c r="AM39" s="396"/>
      <c r="AN39" s="396"/>
      <c r="AO39" s="618"/>
      <c r="AQ39" s="668" t="s">
        <v>303</v>
      </c>
      <c r="AR39" s="393"/>
      <c r="AS39" s="393"/>
      <c r="AT39" s="393"/>
      <c r="AU39" s="393"/>
      <c r="AV39" s="393"/>
      <c r="AW39" s="393"/>
      <c r="AX39" s="393"/>
      <c r="AY39" s="669"/>
      <c r="AZ39" s="609" t="s">
        <v>203</v>
      </c>
      <c r="BA39" s="390"/>
      <c r="BB39" s="390"/>
      <c r="BC39" s="390"/>
      <c r="BD39" s="639"/>
      <c r="BE39" s="639"/>
      <c r="BF39" s="652"/>
      <c r="BG39" s="614" t="s">
        <v>333</v>
      </c>
      <c r="BH39" s="615"/>
      <c r="BI39" s="615"/>
      <c r="BJ39" s="615"/>
      <c r="BK39" s="615"/>
      <c r="BL39" s="615"/>
      <c r="BM39" s="615"/>
      <c r="BN39" s="615"/>
      <c r="BO39" s="615"/>
      <c r="BP39" s="615"/>
      <c r="BQ39" s="615"/>
      <c r="BR39" s="615"/>
      <c r="BS39" s="615"/>
      <c r="BT39" s="615"/>
      <c r="BU39" s="616"/>
      <c r="BV39" s="609">
        <v>7314</v>
      </c>
      <c r="BW39" s="390"/>
      <c r="BX39" s="390"/>
      <c r="BY39" s="390"/>
      <c r="BZ39" s="390"/>
      <c r="CA39" s="390"/>
      <c r="CB39" s="621"/>
      <c r="CD39" s="614" t="s">
        <v>419</v>
      </c>
      <c r="CE39" s="615"/>
      <c r="CF39" s="615"/>
      <c r="CG39" s="615"/>
      <c r="CH39" s="615"/>
      <c r="CI39" s="615"/>
      <c r="CJ39" s="615"/>
      <c r="CK39" s="615"/>
      <c r="CL39" s="615"/>
      <c r="CM39" s="615"/>
      <c r="CN39" s="615"/>
      <c r="CO39" s="615"/>
      <c r="CP39" s="615"/>
      <c r="CQ39" s="616"/>
      <c r="CR39" s="609">
        <v>776031</v>
      </c>
      <c r="CS39" s="639"/>
      <c r="CT39" s="639"/>
      <c r="CU39" s="639"/>
      <c r="CV39" s="639"/>
      <c r="CW39" s="639"/>
      <c r="CX39" s="639"/>
      <c r="CY39" s="640"/>
      <c r="CZ39" s="617">
        <v>4.2</v>
      </c>
      <c r="DA39" s="641"/>
      <c r="DB39" s="641"/>
      <c r="DC39" s="642"/>
      <c r="DD39" s="620">
        <v>639672</v>
      </c>
      <c r="DE39" s="639"/>
      <c r="DF39" s="639"/>
      <c r="DG39" s="639"/>
      <c r="DH39" s="639"/>
      <c r="DI39" s="639"/>
      <c r="DJ39" s="639"/>
      <c r="DK39" s="640"/>
      <c r="DL39" s="620" t="s">
        <v>203</v>
      </c>
      <c r="DM39" s="639"/>
      <c r="DN39" s="639"/>
      <c r="DO39" s="639"/>
      <c r="DP39" s="639"/>
      <c r="DQ39" s="639"/>
      <c r="DR39" s="639"/>
      <c r="DS39" s="639"/>
      <c r="DT39" s="639"/>
      <c r="DU39" s="639"/>
      <c r="DV39" s="640"/>
      <c r="DW39" s="617" t="s">
        <v>203</v>
      </c>
      <c r="DX39" s="641"/>
      <c r="DY39" s="641"/>
      <c r="DZ39" s="641"/>
      <c r="EA39" s="641"/>
      <c r="EB39" s="641"/>
      <c r="EC39" s="643"/>
    </row>
    <row r="40" spans="2:133" ht="11.25" customHeight="1">
      <c r="B40" s="614" t="s">
        <v>420</v>
      </c>
      <c r="C40" s="615"/>
      <c r="D40" s="615"/>
      <c r="E40" s="615"/>
      <c r="F40" s="615"/>
      <c r="G40" s="615"/>
      <c r="H40" s="615"/>
      <c r="I40" s="615"/>
      <c r="J40" s="615"/>
      <c r="K40" s="615"/>
      <c r="L40" s="615"/>
      <c r="M40" s="615"/>
      <c r="N40" s="615"/>
      <c r="O40" s="615"/>
      <c r="P40" s="615"/>
      <c r="Q40" s="616"/>
      <c r="R40" s="609" t="s">
        <v>203</v>
      </c>
      <c r="S40" s="390"/>
      <c r="T40" s="390"/>
      <c r="U40" s="390"/>
      <c r="V40" s="390"/>
      <c r="W40" s="390"/>
      <c r="X40" s="390"/>
      <c r="Y40" s="610"/>
      <c r="Z40" s="611" t="s">
        <v>203</v>
      </c>
      <c r="AA40" s="611"/>
      <c r="AB40" s="611"/>
      <c r="AC40" s="611"/>
      <c r="AD40" s="612" t="s">
        <v>203</v>
      </c>
      <c r="AE40" s="612"/>
      <c r="AF40" s="612"/>
      <c r="AG40" s="612"/>
      <c r="AH40" s="612"/>
      <c r="AI40" s="612"/>
      <c r="AJ40" s="612"/>
      <c r="AK40" s="612"/>
      <c r="AL40" s="617" t="s">
        <v>203</v>
      </c>
      <c r="AM40" s="396"/>
      <c r="AN40" s="396"/>
      <c r="AO40" s="618"/>
      <c r="AQ40" s="668" t="s">
        <v>421</v>
      </c>
      <c r="AR40" s="393"/>
      <c r="AS40" s="393"/>
      <c r="AT40" s="393"/>
      <c r="AU40" s="393"/>
      <c r="AV40" s="393"/>
      <c r="AW40" s="393"/>
      <c r="AX40" s="393"/>
      <c r="AY40" s="669"/>
      <c r="AZ40" s="609" t="s">
        <v>203</v>
      </c>
      <c r="BA40" s="390"/>
      <c r="BB40" s="390"/>
      <c r="BC40" s="390"/>
      <c r="BD40" s="639"/>
      <c r="BE40" s="639"/>
      <c r="BF40" s="652"/>
      <c r="BG40" s="660" t="s">
        <v>422</v>
      </c>
      <c r="BH40" s="559"/>
      <c r="BI40" s="559"/>
      <c r="BJ40" s="559"/>
      <c r="BK40" s="559"/>
      <c r="BL40" s="7"/>
      <c r="BM40" s="615" t="s">
        <v>423</v>
      </c>
      <c r="BN40" s="615"/>
      <c r="BO40" s="615"/>
      <c r="BP40" s="615"/>
      <c r="BQ40" s="615"/>
      <c r="BR40" s="615"/>
      <c r="BS40" s="615"/>
      <c r="BT40" s="615"/>
      <c r="BU40" s="616"/>
      <c r="BV40" s="609">
        <v>105</v>
      </c>
      <c r="BW40" s="390"/>
      <c r="BX40" s="390"/>
      <c r="BY40" s="390"/>
      <c r="BZ40" s="390"/>
      <c r="CA40" s="390"/>
      <c r="CB40" s="621"/>
      <c r="CD40" s="614" t="s">
        <v>367</v>
      </c>
      <c r="CE40" s="615"/>
      <c r="CF40" s="615"/>
      <c r="CG40" s="615"/>
      <c r="CH40" s="615"/>
      <c r="CI40" s="615"/>
      <c r="CJ40" s="615"/>
      <c r="CK40" s="615"/>
      <c r="CL40" s="615"/>
      <c r="CM40" s="615"/>
      <c r="CN40" s="615"/>
      <c r="CO40" s="615"/>
      <c r="CP40" s="615"/>
      <c r="CQ40" s="616"/>
      <c r="CR40" s="609" t="s">
        <v>203</v>
      </c>
      <c r="CS40" s="390"/>
      <c r="CT40" s="390"/>
      <c r="CU40" s="390"/>
      <c r="CV40" s="390"/>
      <c r="CW40" s="390"/>
      <c r="CX40" s="390"/>
      <c r="CY40" s="610"/>
      <c r="CZ40" s="617" t="s">
        <v>203</v>
      </c>
      <c r="DA40" s="641"/>
      <c r="DB40" s="641"/>
      <c r="DC40" s="642"/>
      <c r="DD40" s="620" t="s">
        <v>203</v>
      </c>
      <c r="DE40" s="390"/>
      <c r="DF40" s="390"/>
      <c r="DG40" s="390"/>
      <c r="DH40" s="390"/>
      <c r="DI40" s="390"/>
      <c r="DJ40" s="390"/>
      <c r="DK40" s="610"/>
      <c r="DL40" s="620" t="s">
        <v>203</v>
      </c>
      <c r="DM40" s="390"/>
      <c r="DN40" s="390"/>
      <c r="DO40" s="390"/>
      <c r="DP40" s="390"/>
      <c r="DQ40" s="390"/>
      <c r="DR40" s="390"/>
      <c r="DS40" s="390"/>
      <c r="DT40" s="390"/>
      <c r="DU40" s="390"/>
      <c r="DV40" s="610"/>
      <c r="DW40" s="617" t="s">
        <v>203</v>
      </c>
      <c r="DX40" s="641"/>
      <c r="DY40" s="641"/>
      <c r="DZ40" s="641"/>
      <c r="EA40" s="641"/>
      <c r="EB40" s="641"/>
      <c r="EC40" s="643"/>
    </row>
    <row r="41" spans="2:133" ht="11.25" customHeight="1">
      <c r="B41" s="614" t="s">
        <v>424</v>
      </c>
      <c r="C41" s="615"/>
      <c r="D41" s="615"/>
      <c r="E41" s="615"/>
      <c r="F41" s="615"/>
      <c r="G41" s="615"/>
      <c r="H41" s="615"/>
      <c r="I41" s="615"/>
      <c r="J41" s="615"/>
      <c r="K41" s="615"/>
      <c r="L41" s="615"/>
      <c r="M41" s="615"/>
      <c r="N41" s="615"/>
      <c r="O41" s="615"/>
      <c r="P41" s="615"/>
      <c r="Q41" s="616"/>
      <c r="R41" s="609" t="s">
        <v>203</v>
      </c>
      <c r="S41" s="390"/>
      <c r="T41" s="390"/>
      <c r="U41" s="390"/>
      <c r="V41" s="390"/>
      <c r="W41" s="390"/>
      <c r="X41" s="390"/>
      <c r="Y41" s="610"/>
      <c r="Z41" s="611" t="s">
        <v>203</v>
      </c>
      <c r="AA41" s="611"/>
      <c r="AB41" s="611"/>
      <c r="AC41" s="611"/>
      <c r="AD41" s="612" t="s">
        <v>203</v>
      </c>
      <c r="AE41" s="612"/>
      <c r="AF41" s="612"/>
      <c r="AG41" s="612"/>
      <c r="AH41" s="612"/>
      <c r="AI41" s="612"/>
      <c r="AJ41" s="612"/>
      <c r="AK41" s="612"/>
      <c r="AL41" s="617" t="s">
        <v>203</v>
      </c>
      <c r="AM41" s="396"/>
      <c r="AN41" s="396"/>
      <c r="AO41" s="618"/>
      <c r="AQ41" s="668" t="s">
        <v>425</v>
      </c>
      <c r="AR41" s="393"/>
      <c r="AS41" s="393"/>
      <c r="AT41" s="393"/>
      <c r="AU41" s="393"/>
      <c r="AV41" s="393"/>
      <c r="AW41" s="393"/>
      <c r="AX41" s="393"/>
      <c r="AY41" s="669"/>
      <c r="AZ41" s="609">
        <v>285721</v>
      </c>
      <c r="BA41" s="390"/>
      <c r="BB41" s="390"/>
      <c r="BC41" s="390"/>
      <c r="BD41" s="639"/>
      <c r="BE41" s="639"/>
      <c r="BF41" s="652"/>
      <c r="BG41" s="660"/>
      <c r="BH41" s="559"/>
      <c r="BI41" s="559"/>
      <c r="BJ41" s="559"/>
      <c r="BK41" s="559"/>
      <c r="BL41" s="7"/>
      <c r="BM41" s="615" t="s">
        <v>338</v>
      </c>
      <c r="BN41" s="615"/>
      <c r="BO41" s="615"/>
      <c r="BP41" s="615"/>
      <c r="BQ41" s="615"/>
      <c r="BR41" s="615"/>
      <c r="BS41" s="615"/>
      <c r="BT41" s="615"/>
      <c r="BU41" s="616"/>
      <c r="BV41" s="609">
        <v>2</v>
      </c>
      <c r="BW41" s="390"/>
      <c r="BX41" s="390"/>
      <c r="BY41" s="390"/>
      <c r="BZ41" s="390"/>
      <c r="CA41" s="390"/>
      <c r="CB41" s="621"/>
      <c r="CD41" s="614" t="s">
        <v>285</v>
      </c>
      <c r="CE41" s="615"/>
      <c r="CF41" s="615"/>
      <c r="CG41" s="615"/>
      <c r="CH41" s="615"/>
      <c r="CI41" s="615"/>
      <c r="CJ41" s="615"/>
      <c r="CK41" s="615"/>
      <c r="CL41" s="615"/>
      <c r="CM41" s="615"/>
      <c r="CN41" s="615"/>
      <c r="CO41" s="615"/>
      <c r="CP41" s="615"/>
      <c r="CQ41" s="616"/>
      <c r="CR41" s="609" t="s">
        <v>203</v>
      </c>
      <c r="CS41" s="639"/>
      <c r="CT41" s="639"/>
      <c r="CU41" s="639"/>
      <c r="CV41" s="639"/>
      <c r="CW41" s="639"/>
      <c r="CX41" s="639"/>
      <c r="CY41" s="640"/>
      <c r="CZ41" s="617" t="s">
        <v>203</v>
      </c>
      <c r="DA41" s="641"/>
      <c r="DB41" s="641"/>
      <c r="DC41" s="642"/>
      <c r="DD41" s="620" t="s">
        <v>203</v>
      </c>
      <c r="DE41" s="639"/>
      <c r="DF41" s="639"/>
      <c r="DG41" s="639"/>
      <c r="DH41" s="639"/>
      <c r="DI41" s="639"/>
      <c r="DJ41" s="639"/>
      <c r="DK41" s="640"/>
      <c r="DL41" s="670"/>
      <c r="DM41" s="671"/>
      <c r="DN41" s="671"/>
      <c r="DO41" s="671"/>
      <c r="DP41" s="671"/>
      <c r="DQ41" s="671"/>
      <c r="DR41" s="671"/>
      <c r="DS41" s="671"/>
      <c r="DT41" s="671"/>
      <c r="DU41" s="671"/>
      <c r="DV41" s="672"/>
      <c r="DW41" s="673"/>
      <c r="DX41" s="674"/>
      <c r="DY41" s="674"/>
      <c r="DZ41" s="674"/>
      <c r="EA41" s="674"/>
      <c r="EB41" s="674"/>
      <c r="EC41" s="675"/>
    </row>
    <row r="42" spans="2:133" ht="11.25" customHeight="1">
      <c r="B42" s="614" t="s">
        <v>426</v>
      </c>
      <c r="C42" s="615"/>
      <c r="D42" s="615"/>
      <c r="E42" s="615"/>
      <c r="F42" s="615"/>
      <c r="G42" s="615"/>
      <c r="H42" s="615"/>
      <c r="I42" s="615"/>
      <c r="J42" s="615"/>
      <c r="K42" s="615"/>
      <c r="L42" s="615"/>
      <c r="M42" s="615"/>
      <c r="N42" s="615"/>
      <c r="O42" s="615"/>
      <c r="P42" s="615"/>
      <c r="Q42" s="616"/>
      <c r="R42" s="609">
        <v>313605</v>
      </c>
      <c r="S42" s="390"/>
      <c r="T42" s="390"/>
      <c r="U42" s="390"/>
      <c r="V42" s="390"/>
      <c r="W42" s="390"/>
      <c r="X42" s="390"/>
      <c r="Y42" s="610"/>
      <c r="Z42" s="611">
        <v>1.6</v>
      </c>
      <c r="AA42" s="611"/>
      <c r="AB42" s="611"/>
      <c r="AC42" s="611"/>
      <c r="AD42" s="612" t="s">
        <v>203</v>
      </c>
      <c r="AE42" s="612"/>
      <c r="AF42" s="612"/>
      <c r="AG42" s="612"/>
      <c r="AH42" s="612"/>
      <c r="AI42" s="612"/>
      <c r="AJ42" s="612"/>
      <c r="AK42" s="612"/>
      <c r="AL42" s="617" t="s">
        <v>203</v>
      </c>
      <c r="AM42" s="396"/>
      <c r="AN42" s="396"/>
      <c r="AO42" s="618"/>
      <c r="AQ42" s="676" t="s">
        <v>428</v>
      </c>
      <c r="AR42" s="677"/>
      <c r="AS42" s="677"/>
      <c r="AT42" s="677"/>
      <c r="AU42" s="677"/>
      <c r="AV42" s="677"/>
      <c r="AW42" s="677"/>
      <c r="AX42" s="677"/>
      <c r="AY42" s="678"/>
      <c r="AZ42" s="679">
        <v>1036974</v>
      </c>
      <c r="BA42" s="680"/>
      <c r="BB42" s="680"/>
      <c r="BC42" s="680"/>
      <c r="BD42" s="654"/>
      <c r="BE42" s="654"/>
      <c r="BF42" s="656"/>
      <c r="BG42" s="575"/>
      <c r="BH42" s="576"/>
      <c r="BI42" s="576"/>
      <c r="BJ42" s="576"/>
      <c r="BK42" s="576"/>
      <c r="BL42" s="23"/>
      <c r="BM42" s="624" t="s">
        <v>429</v>
      </c>
      <c r="BN42" s="624"/>
      <c r="BO42" s="624"/>
      <c r="BP42" s="624"/>
      <c r="BQ42" s="624"/>
      <c r="BR42" s="624"/>
      <c r="BS42" s="624"/>
      <c r="BT42" s="624"/>
      <c r="BU42" s="625"/>
      <c r="BV42" s="679">
        <v>335</v>
      </c>
      <c r="BW42" s="680"/>
      <c r="BX42" s="680"/>
      <c r="BY42" s="680"/>
      <c r="BZ42" s="680"/>
      <c r="CA42" s="680"/>
      <c r="CB42" s="681"/>
      <c r="CD42" s="614" t="s">
        <v>279</v>
      </c>
      <c r="CE42" s="615"/>
      <c r="CF42" s="615"/>
      <c r="CG42" s="615"/>
      <c r="CH42" s="615"/>
      <c r="CI42" s="615"/>
      <c r="CJ42" s="615"/>
      <c r="CK42" s="615"/>
      <c r="CL42" s="615"/>
      <c r="CM42" s="615"/>
      <c r="CN42" s="615"/>
      <c r="CO42" s="615"/>
      <c r="CP42" s="615"/>
      <c r="CQ42" s="616"/>
      <c r="CR42" s="609">
        <v>1900454</v>
      </c>
      <c r="CS42" s="390"/>
      <c r="CT42" s="390"/>
      <c r="CU42" s="390"/>
      <c r="CV42" s="390"/>
      <c r="CW42" s="390"/>
      <c r="CX42" s="390"/>
      <c r="CY42" s="610"/>
      <c r="CZ42" s="617">
        <v>10.199999999999999</v>
      </c>
      <c r="DA42" s="396"/>
      <c r="DB42" s="396"/>
      <c r="DC42" s="622"/>
      <c r="DD42" s="620">
        <v>425645</v>
      </c>
      <c r="DE42" s="390"/>
      <c r="DF42" s="390"/>
      <c r="DG42" s="390"/>
      <c r="DH42" s="390"/>
      <c r="DI42" s="390"/>
      <c r="DJ42" s="390"/>
      <c r="DK42" s="610"/>
      <c r="DL42" s="670"/>
      <c r="DM42" s="671"/>
      <c r="DN42" s="671"/>
      <c r="DO42" s="671"/>
      <c r="DP42" s="671"/>
      <c r="DQ42" s="671"/>
      <c r="DR42" s="671"/>
      <c r="DS42" s="671"/>
      <c r="DT42" s="671"/>
      <c r="DU42" s="671"/>
      <c r="DV42" s="672"/>
      <c r="DW42" s="673"/>
      <c r="DX42" s="674"/>
      <c r="DY42" s="674"/>
      <c r="DZ42" s="674"/>
      <c r="EA42" s="674"/>
      <c r="EB42" s="674"/>
      <c r="EC42" s="675"/>
    </row>
    <row r="43" spans="2:133" ht="11.25" customHeight="1">
      <c r="B43" s="623" t="s">
        <v>427</v>
      </c>
      <c r="C43" s="624"/>
      <c r="D43" s="624"/>
      <c r="E43" s="624"/>
      <c r="F43" s="624"/>
      <c r="G43" s="624"/>
      <c r="H43" s="624"/>
      <c r="I43" s="624"/>
      <c r="J43" s="624"/>
      <c r="K43" s="624"/>
      <c r="L43" s="624"/>
      <c r="M43" s="624"/>
      <c r="N43" s="624"/>
      <c r="O43" s="624"/>
      <c r="P43" s="624"/>
      <c r="Q43" s="625"/>
      <c r="R43" s="679">
        <v>19427564</v>
      </c>
      <c r="S43" s="680"/>
      <c r="T43" s="680"/>
      <c r="U43" s="680"/>
      <c r="V43" s="680"/>
      <c r="W43" s="680"/>
      <c r="X43" s="680"/>
      <c r="Y43" s="682"/>
      <c r="Z43" s="683">
        <v>100</v>
      </c>
      <c r="AA43" s="683"/>
      <c r="AB43" s="683"/>
      <c r="AC43" s="683"/>
      <c r="AD43" s="684">
        <v>8469429</v>
      </c>
      <c r="AE43" s="684"/>
      <c r="AF43" s="684"/>
      <c r="AG43" s="684"/>
      <c r="AH43" s="684"/>
      <c r="AI43" s="684"/>
      <c r="AJ43" s="684"/>
      <c r="AK43" s="684"/>
      <c r="AL43" s="685">
        <v>100</v>
      </c>
      <c r="AM43" s="655"/>
      <c r="AN43" s="655"/>
      <c r="AO43" s="686"/>
      <c r="CD43" s="614" t="s">
        <v>81</v>
      </c>
      <c r="CE43" s="615"/>
      <c r="CF43" s="615"/>
      <c r="CG43" s="615"/>
      <c r="CH43" s="615"/>
      <c r="CI43" s="615"/>
      <c r="CJ43" s="615"/>
      <c r="CK43" s="615"/>
      <c r="CL43" s="615"/>
      <c r="CM43" s="615"/>
      <c r="CN43" s="615"/>
      <c r="CO43" s="615"/>
      <c r="CP43" s="615"/>
      <c r="CQ43" s="616"/>
      <c r="CR43" s="609">
        <v>31239</v>
      </c>
      <c r="CS43" s="639"/>
      <c r="CT43" s="639"/>
      <c r="CU43" s="639"/>
      <c r="CV43" s="639"/>
      <c r="CW43" s="639"/>
      <c r="CX43" s="639"/>
      <c r="CY43" s="640"/>
      <c r="CZ43" s="617">
        <v>0.2</v>
      </c>
      <c r="DA43" s="641"/>
      <c r="DB43" s="641"/>
      <c r="DC43" s="642"/>
      <c r="DD43" s="620">
        <v>28392</v>
      </c>
      <c r="DE43" s="639"/>
      <c r="DF43" s="639"/>
      <c r="DG43" s="639"/>
      <c r="DH43" s="639"/>
      <c r="DI43" s="639"/>
      <c r="DJ43" s="639"/>
      <c r="DK43" s="640"/>
      <c r="DL43" s="670"/>
      <c r="DM43" s="671"/>
      <c r="DN43" s="671"/>
      <c r="DO43" s="671"/>
      <c r="DP43" s="671"/>
      <c r="DQ43" s="671"/>
      <c r="DR43" s="671"/>
      <c r="DS43" s="671"/>
      <c r="DT43" s="671"/>
      <c r="DU43" s="671"/>
      <c r="DV43" s="672"/>
      <c r="DW43" s="673"/>
      <c r="DX43" s="674"/>
      <c r="DY43" s="674"/>
      <c r="DZ43" s="674"/>
      <c r="EA43" s="674"/>
      <c r="EB43" s="674"/>
      <c r="EC43" s="675"/>
    </row>
    <row r="44" spans="2:133" ht="11.25" customHeight="1">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80" t="s">
        <v>178</v>
      </c>
      <c r="CE44" s="502"/>
      <c r="CF44" s="614" t="s">
        <v>430</v>
      </c>
      <c r="CG44" s="615"/>
      <c r="CH44" s="615"/>
      <c r="CI44" s="615"/>
      <c r="CJ44" s="615"/>
      <c r="CK44" s="615"/>
      <c r="CL44" s="615"/>
      <c r="CM44" s="615"/>
      <c r="CN44" s="615"/>
      <c r="CO44" s="615"/>
      <c r="CP44" s="615"/>
      <c r="CQ44" s="616"/>
      <c r="CR44" s="609">
        <v>1494515</v>
      </c>
      <c r="CS44" s="390"/>
      <c r="CT44" s="390"/>
      <c r="CU44" s="390"/>
      <c r="CV44" s="390"/>
      <c r="CW44" s="390"/>
      <c r="CX44" s="390"/>
      <c r="CY44" s="610"/>
      <c r="CZ44" s="617">
        <v>8</v>
      </c>
      <c r="DA44" s="396"/>
      <c r="DB44" s="396"/>
      <c r="DC44" s="622"/>
      <c r="DD44" s="620">
        <v>298519</v>
      </c>
      <c r="DE44" s="390"/>
      <c r="DF44" s="390"/>
      <c r="DG44" s="390"/>
      <c r="DH44" s="390"/>
      <c r="DI44" s="390"/>
      <c r="DJ44" s="390"/>
      <c r="DK44" s="610"/>
      <c r="DL44" s="670"/>
      <c r="DM44" s="671"/>
      <c r="DN44" s="671"/>
      <c r="DO44" s="671"/>
      <c r="DP44" s="671"/>
      <c r="DQ44" s="671"/>
      <c r="DR44" s="671"/>
      <c r="DS44" s="671"/>
      <c r="DT44" s="671"/>
      <c r="DU44" s="671"/>
      <c r="DV44" s="672"/>
      <c r="DW44" s="673"/>
      <c r="DX44" s="674"/>
      <c r="DY44" s="674"/>
      <c r="DZ44" s="674"/>
      <c r="EA44" s="674"/>
      <c r="EB44" s="674"/>
      <c r="EC44" s="675"/>
    </row>
    <row r="45" spans="2:133" ht="11.25" customHeight="1">
      <c r="B45" s="22" t="s">
        <v>51</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81"/>
      <c r="CE45" s="505"/>
      <c r="CF45" s="614" t="s">
        <v>431</v>
      </c>
      <c r="CG45" s="615"/>
      <c r="CH45" s="615"/>
      <c r="CI45" s="615"/>
      <c r="CJ45" s="615"/>
      <c r="CK45" s="615"/>
      <c r="CL45" s="615"/>
      <c r="CM45" s="615"/>
      <c r="CN45" s="615"/>
      <c r="CO45" s="615"/>
      <c r="CP45" s="615"/>
      <c r="CQ45" s="616"/>
      <c r="CR45" s="609">
        <v>430347</v>
      </c>
      <c r="CS45" s="639"/>
      <c r="CT45" s="639"/>
      <c r="CU45" s="639"/>
      <c r="CV45" s="639"/>
      <c r="CW45" s="639"/>
      <c r="CX45" s="639"/>
      <c r="CY45" s="640"/>
      <c r="CZ45" s="617">
        <v>2.2999999999999998</v>
      </c>
      <c r="DA45" s="641"/>
      <c r="DB45" s="641"/>
      <c r="DC45" s="642"/>
      <c r="DD45" s="620">
        <v>43094</v>
      </c>
      <c r="DE45" s="639"/>
      <c r="DF45" s="639"/>
      <c r="DG45" s="639"/>
      <c r="DH45" s="639"/>
      <c r="DI45" s="639"/>
      <c r="DJ45" s="639"/>
      <c r="DK45" s="640"/>
      <c r="DL45" s="670"/>
      <c r="DM45" s="671"/>
      <c r="DN45" s="671"/>
      <c r="DO45" s="671"/>
      <c r="DP45" s="671"/>
      <c r="DQ45" s="671"/>
      <c r="DR45" s="671"/>
      <c r="DS45" s="671"/>
      <c r="DT45" s="671"/>
      <c r="DU45" s="671"/>
      <c r="DV45" s="672"/>
      <c r="DW45" s="673"/>
      <c r="DX45" s="674"/>
      <c r="DY45" s="674"/>
      <c r="DZ45" s="674"/>
      <c r="EA45" s="674"/>
      <c r="EB45" s="674"/>
      <c r="EC45" s="675"/>
    </row>
    <row r="46" spans="2:133" ht="11.25" customHeight="1">
      <c r="B46" s="45" t="s">
        <v>405</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81"/>
      <c r="CE46" s="505"/>
      <c r="CF46" s="614" t="s">
        <v>392</v>
      </c>
      <c r="CG46" s="615"/>
      <c r="CH46" s="615"/>
      <c r="CI46" s="615"/>
      <c r="CJ46" s="615"/>
      <c r="CK46" s="615"/>
      <c r="CL46" s="615"/>
      <c r="CM46" s="615"/>
      <c r="CN46" s="615"/>
      <c r="CO46" s="615"/>
      <c r="CP46" s="615"/>
      <c r="CQ46" s="616"/>
      <c r="CR46" s="609">
        <v>928285</v>
      </c>
      <c r="CS46" s="390"/>
      <c r="CT46" s="390"/>
      <c r="CU46" s="390"/>
      <c r="CV46" s="390"/>
      <c r="CW46" s="390"/>
      <c r="CX46" s="390"/>
      <c r="CY46" s="610"/>
      <c r="CZ46" s="617">
        <v>5</v>
      </c>
      <c r="DA46" s="396"/>
      <c r="DB46" s="396"/>
      <c r="DC46" s="622"/>
      <c r="DD46" s="620">
        <v>229682</v>
      </c>
      <c r="DE46" s="390"/>
      <c r="DF46" s="390"/>
      <c r="DG46" s="390"/>
      <c r="DH46" s="390"/>
      <c r="DI46" s="390"/>
      <c r="DJ46" s="390"/>
      <c r="DK46" s="610"/>
      <c r="DL46" s="670"/>
      <c r="DM46" s="671"/>
      <c r="DN46" s="671"/>
      <c r="DO46" s="671"/>
      <c r="DP46" s="671"/>
      <c r="DQ46" s="671"/>
      <c r="DR46" s="671"/>
      <c r="DS46" s="671"/>
      <c r="DT46" s="671"/>
      <c r="DU46" s="671"/>
      <c r="DV46" s="672"/>
      <c r="DW46" s="673"/>
      <c r="DX46" s="674"/>
      <c r="DY46" s="674"/>
      <c r="DZ46" s="674"/>
      <c r="EA46" s="674"/>
      <c r="EB46" s="674"/>
      <c r="EC46" s="675"/>
    </row>
    <row r="47" spans="2:133" ht="11.25" customHeight="1">
      <c r="B47" s="46" t="s">
        <v>267</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81"/>
      <c r="CE47" s="505"/>
      <c r="CF47" s="614" t="s">
        <v>433</v>
      </c>
      <c r="CG47" s="615"/>
      <c r="CH47" s="615"/>
      <c r="CI47" s="615"/>
      <c r="CJ47" s="615"/>
      <c r="CK47" s="615"/>
      <c r="CL47" s="615"/>
      <c r="CM47" s="615"/>
      <c r="CN47" s="615"/>
      <c r="CO47" s="615"/>
      <c r="CP47" s="615"/>
      <c r="CQ47" s="616"/>
      <c r="CR47" s="609">
        <v>405939</v>
      </c>
      <c r="CS47" s="639"/>
      <c r="CT47" s="639"/>
      <c r="CU47" s="639"/>
      <c r="CV47" s="639"/>
      <c r="CW47" s="639"/>
      <c r="CX47" s="639"/>
      <c r="CY47" s="640"/>
      <c r="CZ47" s="617">
        <v>2.2000000000000002</v>
      </c>
      <c r="DA47" s="641"/>
      <c r="DB47" s="641"/>
      <c r="DC47" s="642"/>
      <c r="DD47" s="620">
        <v>127126</v>
      </c>
      <c r="DE47" s="639"/>
      <c r="DF47" s="639"/>
      <c r="DG47" s="639"/>
      <c r="DH47" s="639"/>
      <c r="DI47" s="639"/>
      <c r="DJ47" s="639"/>
      <c r="DK47" s="640"/>
      <c r="DL47" s="670"/>
      <c r="DM47" s="671"/>
      <c r="DN47" s="671"/>
      <c r="DO47" s="671"/>
      <c r="DP47" s="671"/>
      <c r="DQ47" s="671"/>
      <c r="DR47" s="671"/>
      <c r="DS47" s="671"/>
      <c r="DT47" s="671"/>
      <c r="DU47" s="671"/>
      <c r="DV47" s="672"/>
      <c r="DW47" s="673"/>
      <c r="DX47" s="674"/>
      <c r="DY47" s="674"/>
      <c r="DZ47" s="674"/>
      <c r="EA47" s="674"/>
      <c r="EB47" s="674"/>
      <c r="EC47" s="675"/>
    </row>
    <row r="48" spans="2:133">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82"/>
      <c r="CE48" s="584"/>
      <c r="CF48" s="614" t="s">
        <v>434</v>
      </c>
      <c r="CG48" s="615"/>
      <c r="CH48" s="615"/>
      <c r="CI48" s="615"/>
      <c r="CJ48" s="615"/>
      <c r="CK48" s="615"/>
      <c r="CL48" s="615"/>
      <c r="CM48" s="615"/>
      <c r="CN48" s="615"/>
      <c r="CO48" s="615"/>
      <c r="CP48" s="615"/>
      <c r="CQ48" s="616"/>
      <c r="CR48" s="609" t="s">
        <v>203</v>
      </c>
      <c r="CS48" s="390"/>
      <c r="CT48" s="390"/>
      <c r="CU48" s="390"/>
      <c r="CV48" s="390"/>
      <c r="CW48" s="390"/>
      <c r="CX48" s="390"/>
      <c r="CY48" s="610"/>
      <c r="CZ48" s="617" t="s">
        <v>203</v>
      </c>
      <c r="DA48" s="396"/>
      <c r="DB48" s="396"/>
      <c r="DC48" s="622"/>
      <c r="DD48" s="620" t="s">
        <v>203</v>
      </c>
      <c r="DE48" s="390"/>
      <c r="DF48" s="390"/>
      <c r="DG48" s="390"/>
      <c r="DH48" s="390"/>
      <c r="DI48" s="390"/>
      <c r="DJ48" s="390"/>
      <c r="DK48" s="610"/>
      <c r="DL48" s="670"/>
      <c r="DM48" s="671"/>
      <c r="DN48" s="671"/>
      <c r="DO48" s="671"/>
      <c r="DP48" s="671"/>
      <c r="DQ48" s="671"/>
      <c r="DR48" s="671"/>
      <c r="DS48" s="671"/>
      <c r="DT48" s="671"/>
      <c r="DU48" s="671"/>
      <c r="DV48" s="672"/>
      <c r="DW48" s="673"/>
      <c r="DX48" s="674"/>
      <c r="DY48" s="674"/>
      <c r="DZ48" s="674"/>
      <c r="EA48" s="674"/>
      <c r="EB48" s="674"/>
      <c r="EC48" s="675"/>
    </row>
    <row r="49" spans="2:133" ht="11.25" customHeight="1">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23" t="s">
        <v>192</v>
      </c>
      <c r="CE49" s="624"/>
      <c r="CF49" s="624"/>
      <c r="CG49" s="624"/>
      <c r="CH49" s="624"/>
      <c r="CI49" s="624"/>
      <c r="CJ49" s="624"/>
      <c r="CK49" s="624"/>
      <c r="CL49" s="624"/>
      <c r="CM49" s="624"/>
      <c r="CN49" s="624"/>
      <c r="CO49" s="624"/>
      <c r="CP49" s="624"/>
      <c r="CQ49" s="625"/>
      <c r="CR49" s="679">
        <v>18613203</v>
      </c>
      <c r="CS49" s="654"/>
      <c r="CT49" s="654"/>
      <c r="CU49" s="654"/>
      <c r="CV49" s="654"/>
      <c r="CW49" s="654"/>
      <c r="CX49" s="654"/>
      <c r="CY49" s="687"/>
      <c r="CZ49" s="685">
        <v>100</v>
      </c>
      <c r="DA49" s="688"/>
      <c r="DB49" s="688"/>
      <c r="DC49" s="689"/>
      <c r="DD49" s="690">
        <v>9616712</v>
      </c>
      <c r="DE49" s="654"/>
      <c r="DF49" s="654"/>
      <c r="DG49" s="654"/>
      <c r="DH49" s="654"/>
      <c r="DI49" s="654"/>
      <c r="DJ49" s="654"/>
      <c r="DK49" s="687"/>
      <c r="DL49" s="691"/>
      <c r="DM49" s="692"/>
      <c r="DN49" s="692"/>
      <c r="DO49" s="692"/>
      <c r="DP49" s="692"/>
      <c r="DQ49" s="692"/>
      <c r="DR49" s="692"/>
      <c r="DS49" s="692"/>
      <c r="DT49" s="692"/>
      <c r="DU49" s="692"/>
      <c r="DV49" s="693"/>
      <c r="DW49" s="694"/>
      <c r="DX49" s="695"/>
      <c r="DY49" s="695"/>
      <c r="DZ49" s="695"/>
      <c r="EA49" s="695"/>
      <c r="EB49" s="695"/>
      <c r="EC49" s="696"/>
    </row>
  </sheetData>
  <sheetProtection algorithmName="SHA-512" hashValue="KEwRKqUYvExVoarhzTUMTOIJfDB+gt285BnXdSpBlSpRWe4tFC3DLzgQsG/FXV/XX5n+e1dtQ9ZBB3SneB0e4g==" saltValue="YABIecs41YYNCuYjS47+dQ=="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SheetLayoutView="70" workbookViewId="0"/>
  </sheetViews>
  <sheetFormatPr defaultColWidth="0" defaultRowHeight="13.5" zeroHeight="1"/>
  <cols>
    <col min="1" max="130" width="2.75" style="51" customWidth="1"/>
    <col min="131" max="131" width="1.625" style="51" customWidth="1"/>
    <col min="132" max="132" width="9" style="51" hidden="1" customWidth="1"/>
    <col min="133" max="16384" width="9" style="51" hidden="1"/>
  </cols>
  <sheetData>
    <row r="1" spans="1:131" s="52" customFormat="1" ht="11.25" customHeight="1">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45" customHeight="1">
      <c r="A2" s="57" t="s">
        <v>296</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37" t="s">
        <v>288</v>
      </c>
      <c r="DK2" s="738"/>
      <c r="DL2" s="738"/>
      <c r="DM2" s="738"/>
      <c r="DN2" s="738"/>
      <c r="DO2" s="739"/>
      <c r="DP2" s="70"/>
      <c r="DQ2" s="737" t="s">
        <v>298</v>
      </c>
      <c r="DR2" s="738"/>
      <c r="DS2" s="738"/>
      <c r="DT2" s="738"/>
      <c r="DU2" s="738"/>
      <c r="DV2" s="738"/>
      <c r="DW2" s="738"/>
      <c r="DX2" s="738"/>
      <c r="DY2" s="738"/>
      <c r="DZ2" s="739"/>
      <c r="EA2" s="94"/>
    </row>
    <row r="3" spans="1:131" s="52" customFormat="1" ht="11.2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45" customHeight="1">
      <c r="A4" s="740" t="s">
        <v>207</v>
      </c>
      <c r="B4" s="740"/>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64"/>
      <c r="BA4" s="64"/>
      <c r="BB4" s="64"/>
      <c r="BC4" s="64"/>
      <c r="BD4" s="64"/>
      <c r="BE4" s="82"/>
      <c r="BF4" s="82"/>
      <c r="BG4" s="82"/>
      <c r="BH4" s="82"/>
      <c r="BI4" s="82"/>
      <c r="BJ4" s="82"/>
      <c r="BK4" s="82"/>
      <c r="BL4" s="82"/>
      <c r="BM4" s="82"/>
      <c r="BN4" s="82"/>
      <c r="BO4" s="82"/>
      <c r="BP4" s="82"/>
      <c r="BQ4" s="64" t="s">
        <v>435</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45" customHeight="1">
      <c r="A5" s="709" t="s">
        <v>436</v>
      </c>
      <c r="B5" s="710"/>
      <c r="C5" s="710"/>
      <c r="D5" s="710"/>
      <c r="E5" s="710"/>
      <c r="F5" s="710"/>
      <c r="G5" s="710"/>
      <c r="H5" s="710"/>
      <c r="I5" s="710"/>
      <c r="J5" s="710"/>
      <c r="K5" s="710"/>
      <c r="L5" s="710"/>
      <c r="M5" s="710"/>
      <c r="N5" s="710"/>
      <c r="O5" s="710"/>
      <c r="P5" s="711"/>
      <c r="Q5" s="703" t="s">
        <v>181</v>
      </c>
      <c r="R5" s="704"/>
      <c r="S5" s="704"/>
      <c r="T5" s="704"/>
      <c r="U5" s="715"/>
      <c r="V5" s="703" t="s">
        <v>437</v>
      </c>
      <c r="W5" s="704"/>
      <c r="X5" s="704"/>
      <c r="Y5" s="704"/>
      <c r="Z5" s="715"/>
      <c r="AA5" s="703" t="s">
        <v>438</v>
      </c>
      <c r="AB5" s="704"/>
      <c r="AC5" s="704"/>
      <c r="AD5" s="704"/>
      <c r="AE5" s="704"/>
      <c r="AF5" s="972" t="s">
        <v>179</v>
      </c>
      <c r="AG5" s="704"/>
      <c r="AH5" s="704"/>
      <c r="AI5" s="704"/>
      <c r="AJ5" s="705"/>
      <c r="AK5" s="704" t="s">
        <v>439</v>
      </c>
      <c r="AL5" s="704"/>
      <c r="AM5" s="704"/>
      <c r="AN5" s="704"/>
      <c r="AO5" s="715"/>
      <c r="AP5" s="703" t="s">
        <v>440</v>
      </c>
      <c r="AQ5" s="704"/>
      <c r="AR5" s="704"/>
      <c r="AS5" s="704"/>
      <c r="AT5" s="715"/>
      <c r="AU5" s="703" t="s">
        <v>442</v>
      </c>
      <c r="AV5" s="704"/>
      <c r="AW5" s="704"/>
      <c r="AX5" s="704"/>
      <c r="AY5" s="705"/>
      <c r="AZ5" s="73"/>
      <c r="BA5" s="73"/>
      <c r="BB5" s="73"/>
      <c r="BC5" s="73"/>
      <c r="BD5" s="73"/>
      <c r="BE5" s="85"/>
      <c r="BF5" s="85"/>
      <c r="BG5" s="85"/>
      <c r="BH5" s="85"/>
      <c r="BI5" s="85"/>
      <c r="BJ5" s="85"/>
      <c r="BK5" s="85"/>
      <c r="BL5" s="85"/>
      <c r="BM5" s="85"/>
      <c r="BN5" s="85"/>
      <c r="BO5" s="85"/>
      <c r="BP5" s="85"/>
      <c r="BQ5" s="709" t="s">
        <v>443</v>
      </c>
      <c r="BR5" s="710"/>
      <c r="BS5" s="710"/>
      <c r="BT5" s="710"/>
      <c r="BU5" s="710"/>
      <c r="BV5" s="710"/>
      <c r="BW5" s="710"/>
      <c r="BX5" s="710"/>
      <c r="BY5" s="710"/>
      <c r="BZ5" s="710"/>
      <c r="CA5" s="710"/>
      <c r="CB5" s="710"/>
      <c r="CC5" s="710"/>
      <c r="CD5" s="710"/>
      <c r="CE5" s="710"/>
      <c r="CF5" s="710"/>
      <c r="CG5" s="711"/>
      <c r="CH5" s="703" t="s">
        <v>364</v>
      </c>
      <c r="CI5" s="704"/>
      <c r="CJ5" s="704"/>
      <c r="CK5" s="704"/>
      <c r="CL5" s="715"/>
      <c r="CM5" s="703" t="s">
        <v>317</v>
      </c>
      <c r="CN5" s="704"/>
      <c r="CO5" s="704"/>
      <c r="CP5" s="704"/>
      <c r="CQ5" s="715"/>
      <c r="CR5" s="703" t="s">
        <v>248</v>
      </c>
      <c r="CS5" s="704"/>
      <c r="CT5" s="704"/>
      <c r="CU5" s="704"/>
      <c r="CV5" s="715"/>
      <c r="CW5" s="703" t="s">
        <v>52</v>
      </c>
      <c r="CX5" s="704"/>
      <c r="CY5" s="704"/>
      <c r="CZ5" s="704"/>
      <c r="DA5" s="715"/>
      <c r="DB5" s="703" t="s">
        <v>446</v>
      </c>
      <c r="DC5" s="704"/>
      <c r="DD5" s="704"/>
      <c r="DE5" s="704"/>
      <c r="DF5" s="715"/>
      <c r="DG5" s="717" t="s">
        <v>246</v>
      </c>
      <c r="DH5" s="718"/>
      <c r="DI5" s="718"/>
      <c r="DJ5" s="718"/>
      <c r="DK5" s="719"/>
      <c r="DL5" s="717" t="s">
        <v>448</v>
      </c>
      <c r="DM5" s="718"/>
      <c r="DN5" s="718"/>
      <c r="DO5" s="718"/>
      <c r="DP5" s="719"/>
      <c r="DQ5" s="703" t="s">
        <v>450</v>
      </c>
      <c r="DR5" s="704"/>
      <c r="DS5" s="704"/>
      <c r="DT5" s="704"/>
      <c r="DU5" s="715"/>
      <c r="DV5" s="703" t="s">
        <v>442</v>
      </c>
      <c r="DW5" s="704"/>
      <c r="DX5" s="704"/>
      <c r="DY5" s="704"/>
      <c r="DZ5" s="705"/>
      <c r="EA5" s="82"/>
    </row>
    <row r="6" spans="1:131" s="54" customFormat="1" ht="26.45" customHeight="1">
      <c r="A6" s="712"/>
      <c r="B6" s="713"/>
      <c r="C6" s="713"/>
      <c r="D6" s="713"/>
      <c r="E6" s="713"/>
      <c r="F6" s="713"/>
      <c r="G6" s="713"/>
      <c r="H6" s="713"/>
      <c r="I6" s="713"/>
      <c r="J6" s="713"/>
      <c r="K6" s="713"/>
      <c r="L6" s="713"/>
      <c r="M6" s="713"/>
      <c r="N6" s="713"/>
      <c r="O6" s="713"/>
      <c r="P6" s="714"/>
      <c r="Q6" s="706"/>
      <c r="R6" s="707"/>
      <c r="S6" s="707"/>
      <c r="T6" s="707"/>
      <c r="U6" s="716"/>
      <c r="V6" s="706"/>
      <c r="W6" s="707"/>
      <c r="X6" s="707"/>
      <c r="Y6" s="707"/>
      <c r="Z6" s="716"/>
      <c r="AA6" s="706"/>
      <c r="AB6" s="707"/>
      <c r="AC6" s="707"/>
      <c r="AD6" s="707"/>
      <c r="AE6" s="707"/>
      <c r="AF6" s="973"/>
      <c r="AG6" s="707"/>
      <c r="AH6" s="707"/>
      <c r="AI6" s="707"/>
      <c r="AJ6" s="708"/>
      <c r="AK6" s="707"/>
      <c r="AL6" s="707"/>
      <c r="AM6" s="707"/>
      <c r="AN6" s="707"/>
      <c r="AO6" s="716"/>
      <c r="AP6" s="706"/>
      <c r="AQ6" s="707"/>
      <c r="AR6" s="707"/>
      <c r="AS6" s="707"/>
      <c r="AT6" s="716"/>
      <c r="AU6" s="706"/>
      <c r="AV6" s="707"/>
      <c r="AW6" s="707"/>
      <c r="AX6" s="707"/>
      <c r="AY6" s="708"/>
      <c r="AZ6" s="64"/>
      <c r="BA6" s="64"/>
      <c r="BB6" s="64"/>
      <c r="BC6" s="64"/>
      <c r="BD6" s="64"/>
      <c r="BE6" s="82"/>
      <c r="BF6" s="82"/>
      <c r="BG6" s="82"/>
      <c r="BH6" s="82"/>
      <c r="BI6" s="82"/>
      <c r="BJ6" s="82"/>
      <c r="BK6" s="82"/>
      <c r="BL6" s="82"/>
      <c r="BM6" s="82"/>
      <c r="BN6" s="82"/>
      <c r="BO6" s="82"/>
      <c r="BP6" s="82"/>
      <c r="BQ6" s="712"/>
      <c r="BR6" s="713"/>
      <c r="BS6" s="713"/>
      <c r="BT6" s="713"/>
      <c r="BU6" s="713"/>
      <c r="BV6" s="713"/>
      <c r="BW6" s="713"/>
      <c r="BX6" s="713"/>
      <c r="BY6" s="713"/>
      <c r="BZ6" s="713"/>
      <c r="CA6" s="713"/>
      <c r="CB6" s="713"/>
      <c r="CC6" s="713"/>
      <c r="CD6" s="713"/>
      <c r="CE6" s="713"/>
      <c r="CF6" s="713"/>
      <c r="CG6" s="714"/>
      <c r="CH6" s="706"/>
      <c r="CI6" s="707"/>
      <c r="CJ6" s="707"/>
      <c r="CK6" s="707"/>
      <c r="CL6" s="716"/>
      <c r="CM6" s="706"/>
      <c r="CN6" s="707"/>
      <c r="CO6" s="707"/>
      <c r="CP6" s="707"/>
      <c r="CQ6" s="716"/>
      <c r="CR6" s="706"/>
      <c r="CS6" s="707"/>
      <c r="CT6" s="707"/>
      <c r="CU6" s="707"/>
      <c r="CV6" s="716"/>
      <c r="CW6" s="706"/>
      <c r="CX6" s="707"/>
      <c r="CY6" s="707"/>
      <c r="CZ6" s="707"/>
      <c r="DA6" s="716"/>
      <c r="DB6" s="706"/>
      <c r="DC6" s="707"/>
      <c r="DD6" s="707"/>
      <c r="DE6" s="707"/>
      <c r="DF6" s="716"/>
      <c r="DG6" s="720"/>
      <c r="DH6" s="721"/>
      <c r="DI6" s="721"/>
      <c r="DJ6" s="721"/>
      <c r="DK6" s="722"/>
      <c r="DL6" s="720"/>
      <c r="DM6" s="721"/>
      <c r="DN6" s="721"/>
      <c r="DO6" s="721"/>
      <c r="DP6" s="722"/>
      <c r="DQ6" s="706"/>
      <c r="DR6" s="707"/>
      <c r="DS6" s="707"/>
      <c r="DT6" s="707"/>
      <c r="DU6" s="716"/>
      <c r="DV6" s="706"/>
      <c r="DW6" s="707"/>
      <c r="DX6" s="707"/>
      <c r="DY6" s="707"/>
      <c r="DZ6" s="708"/>
      <c r="EA6" s="82"/>
    </row>
    <row r="7" spans="1:131" s="54" customFormat="1" ht="26.45" customHeight="1">
      <c r="A7" s="59">
        <v>1</v>
      </c>
      <c r="B7" s="700" t="s">
        <v>451</v>
      </c>
      <c r="C7" s="701"/>
      <c r="D7" s="701"/>
      <c r="E7" s="701"/>
      <c r="F7" s="701"/>
      <c r="G7" s="701"/>
      <c r="H7" s="701"/>
      <c r="I7" s="701"/>
      <c r="J7" s="701"/>
      <c r="K7" s="701"/>
      <c r="L7" s="701"/>
      <c r="M7" s="701"/>
      <c r="N7" s="701"/>
      <c r="O7" s="701"/>
      <c r="P7" s="741"/>
      <c r="Q7" s="742">
        <v>19274</v>
      </c>
      <c r="R7" s="743"/>
      <c r="S7" s="743"/>
      <c r="T7" s="743"/>
      <c r="U7" s="743"/>
      <c r="V7" s="743">
        <v>18480</v>
      </c>
      <c r="W7" s="743"/>
      <c r="X7" s="743"/>
      <c r="Y7" s="743"/>
      <c r="Z7" s="743"/>
      <c r="AA7" s="743">
        <v>794</v>
      </c>
      <c r="AB7" s="743"/>
      <c r="AC7" s="743"/>
      <c r="AD7" s="743"/>
      <c r="AE7" s="744"/>
      <c r="AF7" s="745">
        <v>670</v>
      </c>
      <c r="AG7" s="746"/>
      <c r="AH7" s="746"/>
      <c r="AI7" s="746"/>
      <c r="AJ7" s="747"/>
      <c r="AK7" s="748">
        <v>401</v>
      </c>
      <c r="AL7" s="743"/>
      <c r="AM7" s="743"/>
      <c r="AN7" s="743"/>
      <c r="AO7" s="743"/>
      <c r="AP7" s="743">
        <v>12501</v>
      </c>
      <c r="AQ7" s="743"/>
      <c r="AR7" s="743"/>
      <c r="AS7" s="743"/>
      <c r="AT7" s="743"/>
      <c r="AU7" s="749"/>
      <c r="AV7" s="749"/>
      <c r="AW7" s="749"/>
      <c r="AX7" s="749"/>
      <c r="AY7" s="750"/>
      <c r="AZ7" s="64"/>
      <c r="BA7" s="64"/>
      <c r="BB7" s="64"/>
      <c r="BC7" s="64"/>
      <c r="BD7" s="64"/>
      <c r="BE7" s="82"/>
      <c r="BF7" s="82"/>
      <c r="BG7" s="82"/>
      <c r="BH7" s="82"/>
      <c r="BI7" s="82"/>
      <c r="BJ7" s="82"/>
      <c r="BK7" s="82"/>
      <c r="BL7" s="82"/>
      <c r="BM7" s="82"/>
      <c r="BN7" s="82"/>
      <c r="BO7" s="82"/>
      <c r="BP7" s="82"/>
      <c r="BQ7" s="59">
        <v>1</v>
      </c>
      <c r="BR7" s="87"/>
      <c r="BS7" s="700" t="s">
        <v>546</v>
      </c>
      <c r="BT7" s="701"/>
      <c r="BU7" s="701"/>
      <c r="BV7" s="701"/>
      <c r="BW7" s="701"/>
      <c r="BX7" s="701"/>
      <c r="BY7" s="701"/>
      <c r="BZ7" s="701"/>
      <c r="CA7" s="701"/>
      <c r="CB7" s="701"/>
      <c r="CC7" s="701"/>
      <c r="CD7" s="701"/>
      <c r="CE7" s="701"/>
      <c r="CF7" s="701"/>
      <c r="CG7" s="741"/>
      <c r="CH7" s="697">
        <v>32</v>
      </c>
      <c r="CI7" s="698"/>
      <c r="CJ7" s="698"/>
      <c r="CK7" s="698"/>
      <c r="CL7" s="699"/>
      <c r="CM7" s="697">
        <v>289</v>
      </c>
      <c r="CN7" s="698"/>
      <c r="CO7" s="698"/>
      <c r="CP7" s="698"/>
      <c r="CQ7" s="699"/>
      <c r="CR7" s="697">
        <v>77</v>
      </c>
      <c r="CS7" s="698"/>
      <c r="CT7" s="698"/>
      <c r="CU7" s="698"/>
      <c r="CV7" s="699"/>
      <c r="CW7" s="697" t="s">
        <v>203</v>
      </c>
      <c r="CX7" s="698"/>
      <c r="CY7" s="698"/>
      <c r="CZ7" s="698"/>
      <c r="DA7" s="699"/>
      <c r="DB7" s="697" t="s">
        <v>203</v>
      </c>
      <c r="DC7" s="698"/>
      <c r="DD7" s="698"/>
      <c r="DE7" s="698"/>
      <c r="DF7" s="699"/>
      <c r="DG7" s="697" t="s">
        <v>203</v>
      </c>
      <c r="DH7" s="698"/>
      <c r="DI7" s="698"/>
      <c r="DJ7" s="698"/>
      <c r="DK7" s="699"/>
      <c r="DL7" s="697" t="s">
        <v>203</v>
      </c>
      <c r="DM7" s="698"/>
      <c r="DN7" s="698"/>
      <c r="DO7" s="698"/>
      <c r="DP7" s="699"/>
      <c r="DQ7" s="697" t="s">
        <v>203</v>
      </c>
      <c r="DR7" s="698"/>
      <c r="DS7" s="698"/>
      <c r="DT7" s="698"/>
      <c r="DU7" s="699"/>
      <c r="DV7" s="700"/>
      <c r="DW7" s="701"/>
      <c r="DX7" s="701"/>
      <c r="DY7" s="701"/>
      <c r="DZ7" s="702"/>
      <c r="EA7" s="82"/>
    </row>
    <row r="8" spans="1:131" s="54" customFormat="1" ht="26.45" customHeight="1">
      <c r="A8" s="60">
        <v>2</v>
      </c>
      <c r="B8" s="732" t="s">
        <v>240</v>
      </c>
      <c r="C8" s="733"/>
      <c r="D8" s="733"/>
      <c r="E8" s="733"/>
      <c r="F8" s="733"/>
      <c r="G8" s="733"/>
      <c r="H8" s="733"/>
      <c r="I8" s="733"/>
      <c r="J8" s="733"/>
      <c r="K8" s="733"/>
      <c r="L8" s="733"/>
      <c r="M8" s="733"/>
      <c r="N8" s="733"/>
      <c r="O8" s="733"/>
      <c r="P8" s="734"/>
      <c r="Q8" s="723">
        <v>154</v>
      </c>
      <c r="R8" s="724"/>
      <c r="S8" s="724"/>
      <c r="T8" s="724"/>
      <c r="U8" s="724"/>
      <c r="V8" s="724">
        <v>134</v>
      </c>
      <c r="W8" s="724"/>
      <c r="X8" s="724"/>
      <c r="Y8" s="724"/>
      <c r="Z8" s="724"/>
      <c r="AA8" s="724">
        <v>20</v>
      </c>
      <c r="AB8" s="724"/>
      <c r="AC8" s="724"/>
      <c r="AD8" s="724"/>
      <c r="AE8" s="725"/>
      <c r="AF8" s="726">
        <v>20</v>
      </c>
      <c r="AG8" s="727"/>
      <c r="AH8" s="727"/>
      <c r="AI8" s="727"/>
      <c r="AJ8" s="728"/>
      <c r="AK8" s="729" t="s">
        <v>203</v>
      </c>
      <c r="AL8" s="724"/>
      <c r="AM8" s="724"/>
      <c r="AN8" s="724"/>
      <c r="AO8" s="724"/>
      <c r="AP8" s="724" t="s">
        <v>203</v>
      </c>
      <c r="AQ8" s="724"/>
      <c r="AR8" s="724"/>
      <c r="AS8" s="724"/>
      <c r="AT8" s="724"/>
      <c r="AU8" s="730"/>
      <c r="AV8" s="730"/>
      <c r="AW8" s="730"/>
      <c r="AX8" s="730"/>
      <c r="AY8" s="731"/>
      <c r="AZ8" s="64"/>
      <c r="BA8" s="64"/>
      <c r="BB8" s="64"/>
      <c r="BC8" s="64"/>
      <c r="BD8" s="64"/>
      <c r="BE8" s="82"/>
      <c r="BF8" s="82"/>
      <c r="BG8" s="82"/>
      <c r="BH8" s="82"/>
      <c r="BI8" s="82"/>
      <c r="BJ8" s="82"/>
      <c r="BK8" s="82"/>
      <c r="BL8" s="82"/>
      <c r="BM8" s="82"/>
      <c r="BN8" s="82"/>
      <c r="BO8" s="82"/>
      <c r="BP8" s="82"/>
      <c r="BQ8" s="60">
        <v>2</v>
      </c>
      <c r="BR8" s="88"/>
      <c r="BS8" s="732" t="s">
        <v>14</v>
      </c>
      <c r="BT8" s="733"/>
      <c r="BU8" s="733"/>
      <c r="BV8" s="733"/>
      <c r="BW8" s="733"/>
      <c r="BX8" s="733"/>
      <c r="BY8" s="733"/>
      <c r="BZ8" s="733"/>
      <c r="CA8" s="733"/>
      <c r="CB8" s="733"/>
      <c r="CC8" s="733"/>
      <c r="CD8" s="733"/>
      <c r="CE8" s="733"/>
      <c r="CF8" s="733"/>
      <c r="CG8" s="734"/>
      <c r="CH8" s="735">
        <v>0</v>
      </c>
      <c r="CI8" s="727"/>
      <c r="CJ8" s="727"/>
      <c r="CK8" s="727"/>
      <c r="CL8" s="736"/>
      <c r="CM8" s="735">
        <v>142</v>
      </c>
      <c r="CN8" s="727"/>
      <c r="CO8" s="727"/>
      <c r="CP8" s="727"/>
      <c r="CQ8" s="736"/>
      <c r="CR8" s="735">
        <v>5</v>
      </c>
      <c r="CS8" s="727"/>
      <c r="CT8" s="727"/>
      <c r="CU8" s="727"/>
      <c r="CV8" s="736"/>
      <c r="CW8" s="735" t="s">
        <v>203</v>
      </c>
      <c r="CX8" s="727"/>
      <c r="CY8" s="727"/>
      <c r="CZ8" s="727"/>
      <c r="DA8" s="736"/>
      <c r="DB8" s="735">
        <v>11</v>
      </c>
      <c r="DC8" s="727"/>
      <c r="DD8" s="727"/>
      <c r="DE8" s="727"/>
      <c r="DF8" s="736"/>
      <c r="DG8" s="735" t="s">
        <v>203</v>
      </c>
      <c r="DH8" s="727"/>
      <c r="DI8" s="727"/>
      <c r="DJ8" s="727"/>
      <c r="DK8" s="736"/>
      <c r="DL8" s="735" t="s">
        <v>203</v>
      </c>
      <c r="DM8" s="727"/>
      <c r="DN8" s="727"/>
      <c r="DO8" s="727"/>
      <c r="DP8" s="736"/>
      <c r="DQ8" s="735" t="s">
        <v>203</v>
      </c>
      <c r="DR8" s="727"/>
      <c r="DS8" s="727"/>
      <c r="DT8" s="727"/>
      <c r="DU8" s="736"/>
      <c r="DV8" s="732"/>
      <c r="DW8" s="733"/>
      <c r="DX8" s="733"/>
      <c r="DY8" s="733"/>
      <c r="DZ8" s="751"/>
      <c r="EA8" s="82"/>
    </row>
    <row r="9" spans="1:131" s="54" customFormat="1" ht="26.45" customHeight="1">
      <c r="A9" s="60">
        <v>3</v>
      </c>
      <c r="B9" s="732"/>
      <c r="C9" s="733"/>
      <c r="D9" s="733"/>
      <c r="E9" s="733"/>
      <c r="F9" s="733"/>
      <c r="G9" s="733"/>
      <c r="H9" s="733"/>
      <c r="I9" s="733"/>
      <c r="J9" s="733"/>
      <c r="K9" s="733"/>
      <c r="L9" s="733"/>
      <c r="M9" s="733"/>
      <c r="N9" s="733"/>
      <c r="O9" s="733"/>
      <c r="P9" s="734"/>
      <c r="Q9" s="723"/>
      <c r="R9" s="724"/>
      <c r="S9" s="724"/>
      <c r="T9" s="724"/>
      <c r="U9" s="724"/>
      <c r="V9" s="724"/>
      <c r="W9" s="724"/>
      <c r="X9" s="724"/>
      <c r="Y9" s="724"/>
      <c r="Z9" s="724"/>
      <c r="AA9" s="724"/>
      <c r="AB9" s="724"/>
      <c r="AC9" s="724"/>
      <c r="AD9" s="724"/>
      <c r="AE9" s="725"/>
      <c r="AF9" s="726"/>
      <c r="AG9" s="727"/>
      <c r="AH9" s="727"/>
      <c r="AI9" s="727"/>
      <c r="AJ9" s="728"/>
      <c r="AK9" s="729"/>
      <c r="AL9" s="724"/>
      <c r="AM9" s="724"/>
      <c r="AN9" s="724"/>
      <c r="AO9" s="724"/>
      <c r="AP9" s="724"/>
      <c r="AQ9" s="724"/>
      <c r="AR9" s="724"/>
      <c r="AS9" s="724"/>
      <c r="AT9" s="724"/>
      <c r="AU9" s="730"/>
      <c r="AV9" s="730"/>
      <c r="AW9" s="730"/>
      <c r="AX9" s="730"/>
      <c r="AY9" s="731"/>
      <c r="AZ9" s="64"/>
      <c r="BA9" s="64"/>
      <c r="BB9" s="64"/>
      <c r="BC9" s="64"/>
      <c r="BD9" s="64"/>
      <c r="BE9" s="82"/>
      <c r="BF9" s="82"/>
      <c r="BG9" s="82"/>
      <c r="BH9" s="82"/>
      <c r="BI9" s="82"/>
      <c r="BJ9" s="82"/>
      <c r="BK9" s="82"/>
      <c r="BL9" s="82"/>
      <c r="BM9" s="82"/>
      <c r="BN9" s="82"/>
      <c r="BO9" s="82"/>
      <c r="BP9" s="82"/>
      <c r="BQ9" s="60">
        <v>3</v>
      </c>
      <c r="BR9" s="88"/>
      <c r="BS9" s="732"/>
      <c r="BT9" s="733"/>
      <c r="BU9" s="733"/>
      <c r="BV9" s="733"/>
      <c r="BW9" s="733"/>
      <c r="BX9" s="733"/>
      <c r="BY9" s="733"/>
      <c r="BZ9" s="733"/>
      <c r="CA9" s="733"/>
      <c r="CB9" s="733"/>
      <c r="CC9" s="733"/>
      <c r="CD9" s="733"/>
      <c r="CE9" s="733"/>
      <c r="CF9" s="733"/>
      <c r="CG9" s="734"/>
      <c r="CH9" s="735"/>
      <c r="CI9" s="727"/>
      <c r="CJ9" s="727"/>
      <c r="CK9" s="727"/>
      <c r="CL9" s="736"/>
      <c r="CM9" s="735"/>
      <c r="CN9" s="727"/>
      <c r="CO9" s="727"/>
      <c r="CP9" s="727"/>
      <c r="CQ9" s="736"/>
      <c r="CR9" s="735"/>
      <c r="CS9" s="727"/>
      <c r="CT9" s="727"/>
      <c r="CU9" s="727"/>
      <c r="CV9" s="736"/>
      <c r="CW9" s="735"/>
      <c r="CX9" s="727"/>
      <c r="CY9" s="727"/>
      <c r="CZ9" s="727"/>
      <c r="DA9" s="736"/>
      <c r="DB9" s="735"/>
      <c r="DC9" s="727"/>
      <c r="DD9" s="727"/>
      <c r="DE9" s="727"/>
      <c r="DF9" s="736"/>
      <c r="DG9" s="735"/>
      <c r="DH9" s="727"/>
      <c r="DI9" s="727"/>
      <c r="DJ9" s="727"/>
      <c r="DK9" s="736"/>
      <c r="DL9" s="735"/>
      <c r="DM9" s="727"/>
      <c r="DN9" s="727"/>
      <c r="DO9" s="727"/>
      <c r="DP9" s="736"/>
      <c r="DQ9" s="735"/>
      <c r="DR9" s="727"/>
      <c r="DS9" s="727"/>
      <c r="DT9" s="727"/>
      <c r="DU9" s="736"/>
      <c r="DV9" s="732"/>
      <c r="DW9" s="733"/>
      <c r="DX9" s="733"/>
      <c r="DY9" s="733"/>
      <c r="DZ9" s="751"/>
      <c r="EA9" s="82"/>
    </row>
    <row r="10" spans="1:131" s="54" customFormat="1" ht="26.45" customHeight="1">
      <c r="A10" s="60">
        <v>4</v>
      </c>
      <c r="B10" s="732"/>
      <c r="C10" s="733"/>
      <c r="D10" s="733"/>
      <c r="E10" s="733"/>
      <c r="F10" s="733"/>
      <c r="G10" s="733"/>
      <c r="H10" s="733"/>
      <c r="I10" s="733"/>
      <c r="J10" s="733"/>
      <c r="K10" s="733"/>
      <c r="L10" s="733"/>
      <c r="M10" s="733"/>
      <c r="N10" s="733"/>
      <c r="O10" s="733"/>
      <c r="P10" s="734"/>
      <c r="Q10" s="723"/>
      <c r="R10" s="724"/>
      <c r="S10" s="724"/>
      <c r="T10" s="724"/>
      <c r="U10" s="724"/>
      <c r="V10" s="724"/>
      <c r="W10" s="724"/>
      <c r="X10" s="724"/>
      <c r="Y10" s="724"/>
      <c r="Z10" s="724"/>
      <c r="AA10" s="724"/>
      <c r="AB10" s="724"/>
      <c r="AC10" s="724"/>
      <c r="AD10" s="724"/>
      <c r="AE10" s="725"/>
      <c r="AF10" s="726"/>
      <c r="AG10" s="727"/>
      <c r="AH10" s="727"/>
      <c r="AI10" s="727"/>
      <c r="AJ10" s="728"/>
      <c r="AK10" s="729"/>
      <c r="AL10" s="724"/>
      <c r="AM10" s="724"/>
      <c r="AN10" s="724"/>
      <c r="AO10" s="724"/>
      <c r="AP10" s="724"/>
      <c r="AQ10" s="724"/>
      <c r="AR10" s="724"/>
      <c r="AS10" s="724"/>
      <c r="AT10" s="724"/>
      <c r="AU10" s="730"/>
      <c r="AV10" s="730"/>
      <c r="AW10" s="730"/>
      <c r="AX10" s="730"/>
      <c r="AY10" s="731"/>
      <c r="AZ10" s="64"/>
      <c r="BA10" s="64"/>
      <c r="BB10" s="64"/>
      <c r="BC10" s="64"/>
      <c r="BD10" s="64"/>
      <c r="BE10" s="82"/>
      <c r="BF10" s="82"/>
      <c r="BG10" s="82"/>
      <c r="BH10" s="82"/>
      <c r="BI10" s="82"/>
      <c r="BJ10" s="82"/>
      <c r="BK10" s="82"/>
      <c r="BL10" s="82"/>
      <c r="BM10" s="82"/>
      <c r="BN10" s="82"/>
      <c r="BO10" s="82"/>
      <c r="BP10" s="82"/>
      <c r="BQ10" s="60">
        <v>4</v>
      </c>
      <c r="BR10" s="88"/>
      <c r="BS10" s="732"/>
      <c r="BT10" s="733"/>
      <c r="BU10" s="733"/>
      <c r="BV10" s="733"/>
      <c r="BW10" s="733"/>
      <c r="BX10" s="733"/>
      <c r="BY10" s="733"/>
      <c r="BZ10" s="733"/>
      <c r="CA10" s="733"/>
      <c r="CB10" s="733"/>
      <c r="CC10" s="733"/>
      <c r="CD10" s="733"/>
      <c r="CE10" s="733"/>
      <c r="CF10" s="733"/>
      <c r="CG10" s="734"/>
      <c r="CH10" s="735"/>
      <c r="CI10" s="727"/>
      <c r="CJ10" s="727"/>
      <c r="CK10" s="727"/>
      <c r="CL10" s="736"/>
      <c r="CM10" s="735"/>
      <c r="CN10" s="727"/>
      <c r="CO10" s="727"/>
      <c r="CP10" s="727"/>
      <c r="CQ10" s="736"/>
      <c r="CR10" s="735"/>
      <c r="CS10" s="727"/>
      <c r="CT10" s="727"/>
      <c r="CU10" s="727"/>
      <c r="CV10" s="736"/>
      <c r="CW10" s="735"/>
      <c r="CX10" s="727"/>
      <c r="CY10" s="727"/>
      <c r="CZ10" s="727"/>
      <c r="DA10" s="736"/>
      <c r="DB10" s="735"/>
      <c r="DC10" s="727"/>
      <c r="DD10" s="727"/>
      <c r="DE10" s="727"/>
      <c r="DF10" s="736"/>
      <c r="DG10" s="735"/>
      <c r="DH10" s="727"/>
      <c r="DI10" s="727"/>
      <c r="DJ10" s="727"/>
      <c r="DK10" s="736"/>
      <c r="DL10" s="735"/>
      <c r="DM10" s="727"/>
      <c r="DN10" s="727"/>
      <c r="DO10" s="727"/>
      <c r="DP10" s="736"/>
      <c r="DQ10" s="735"/>
      <c r="DR10" s="727"/>
      <c r="DS10" s="727"/>
      <c r="DT10" s="727"/>
      <c r="DU10" s="736"/>
      <c r="DV10" s="732"/>
      <c r="DW10" s="733"/>
      <c r="DX10" s="733"/>
      <c r="DY10" s="733"/>
      <c r="DZ10" s="751"/>
      <c r="EA10" s="82"/>
    </row>
    <row r="11" spans="1:131" s="54" customFormat="1" ht="26.45" customHeight="1">
      <c r="A11" s="60">
        <v>5</v>
      </c>
      <c r="B11" s="732"/>
      <c r="C11" s="733"/>
      <c r="D11" s="733"/>
      <c r="E11" s="733"/>
      <c r="F11" s="733"/>
      <c r="G11" s="733"/>
      <c r="H11" s="733"/>
      <c r="I11" s="733"/>
      <c r="J11" s="733"/>
      <c r="K11" s="733"/>
      <c r="L11" s="733"/>
      <c r="M11" s="733"/>
      <c r="N11" s="733"/>
      <c r="O11" s="733"/>
      <c r="P11" s="734"/>
      <c r="Q11" s="723"/>
      <c r="R11" s="724"/>
      <c r="S11" s="724"/>
      <c r="T11" s="724"/>
      <c r="U11" s="724"/>
      <c r="V11" s="724"/>
      <c r="W11" s="724"/>
      <c r="X11" s="724"/>
      <c r="Y11" s="724"/>
      <c r="Z11" s="724"/>
      <c r="AA11" s="724"/>
      <c r="AB11" s="724"/>
      <c r="AC11" s="724"/>
      <c r="AD11" s="724"/>
      <c r="AE11" s="725"/>
      <c r="AF11" s="726"/>
      <c r="AG11" s="727"/>
      <c r="AH11" s="727"/>
      <c r="AI11" s="727"/>
      <c r="AJ11" s="728"/>
      <c r="AK11" s="729"/>
      <c r="AL11" s="724"/>
      <c r="AM11" s="724"/>
      <c r="AN11" s="724"/>
      <c r="AO11" s="724"/>
      <c r="AP11" s="724"/>
      <c r="AQ11" s="724"/>
      <c r="AR11" s="724"/>
      <c r="AS11" s="724"/>
      <c r="AT11" s="724"/>
      <c r="AU11" s="730"/>
      <c r="AV11" s="730"/>
      <c r="AW11" s="730"/>
      <c r="AX11" s="730"/>
      <c r="AY11" s="731"/>
      <c r="AZ11" s="64"/>
      <c r="BA11" s="64"/>
      <c r="BB11" s="64"/>
      <c r="BC11" s="64"/>
      <c r="BD11" s="64"/>
      <c r="BE11" s="82"/>
      <c r="BF11" s="82"/>
      <c r="BG11" s="82"/>
      <c r="BH11" s="82"/>
      <c r="BI11" s="82"/>
      <c r="BJ11" s="82"/>
      <c r="BK11" s="82"/>
      <c r="BL11" s="82"/>
      <c r="BM11" s="82"/>
      <c r="BN11" s="82"/>
      <c r="BO11" s="82"/>
      <c r="BP11" s="82"/>
      <c r="BQ11" s="60">
        <v>5</v>
      </c>
      <c r="BR11" s="88"/>
      <c r="BS11" s="732"/>
      <c r="BT11" s="733"/>
      <c r="BU11" s="733"/>
      <c r="BV11" s="733"/>
      <c r="BW11" s="733"/>
      <c r="BX11" s="733"/>
      <c r="BY11" s="733"/>
      <c r="BZ11" s="733"/>
      <c r="CA11" s="733"/>
      <c r="CB11" s="733"/>
      <c r="CC11" s="733"/>
      <c r="CD11" s="733"/>
      <c r="CE11" s="733"/>
      <c r="CF11" s="733"/>
      <c r="CG11" s="734"/>
      <c r="CH11" s="735"/>
      <c r="CI11" s="727"/>
      <c r="CJ11" s="727"/>
      <c r="CK11" s="727"/>
      <c r="CL11" s="736"/>
      <c r="CM11" s="735"/>
      <c r="CN11" s="727"/>
      <c r="CO11" s="727"/>
      <c r="CP11" s="727"/>
      <c r="CQ11" s="736"/>
      <c r="CR11" s="735"/>
      <c r="CS11" s="727"/>
      <c r="CT11" s="727"/>
      <c r="CU11" s="727"/>
      <c r="CV11" s="736"/>
      <c r="CW11" s="735"/>
      <c r="CX11" s="727"/>
      <c r="CY11" s="727"/>
      <c r="CZ11" s="727"/>
      <c r="DA11" s="736"/>
      <c r="DB11" s="735"/>
      <c r="DC11" s="727"/>
      <c r="DD11" s="727"/>
      <c r="DE11" s="727"/>
      <c r="DF11" s="736"/>
      <c r="DG11" s="735"/>
      <c r="DH11" s="727"/>
      <c r="DI11" s="727"/>
      <c r="DJ11" s="727"/>
      <c r="DK11" s="736"/>
      <c r="DL11" s="735"/>
      <c r="DM11" s="727"/>
      <c r="DN11" s="727"/>
      <c r="DO11" s="727"/>
      <c r="DP11" s="736"/>
      <c r="DQ11" s="735"/>
      <c r="DR11" s="727"/>
      <c r="DS11" s="727"/>
      <c r="DT11" s="727"/>
      <c r="DU11" s="736"/>
      <c r="DV11" s="732"/>
      <c r="DW11" s="733"/>
      <c r="DX11" s="733"/>
      <c r="DY11" s="733"/>
      <c r="DZ11" s="751"/>
      <c r="EA11" s="82"/>
    </row>
    <row r="12" spans="1:131" s="54" customFormat="1" ht="26.45" customHeight="1">
      <c r="A12" s="60">
        <v>6</v>
      </c>
      <c r="B12" s="732"/>
      <c r="C12" s="733"/>
      <c r="D12" s="733"/>
      <c r="E12" s="733"/>
      <c r="F12" s="733"/>
      <c r="G12" s="733"/>
      <c r="H12" s="733"/>
      <c r="I12" s="733"/>
      <c r="J12" s="733"/>
      <c r="K12" s="733"/>
      <c r="L12" s="733"/>
      <c r="M12" s="733"/>
      <c r="N12" s="733"/>
      <c r="O12" s="733"/>
      <c r="P12" s="734"/>
      <c r="Q12" s="723"/>
      <c r="R12" s="724"/>
      <c r="S12" s="724"/>
      <c r="T12" s="724"/>
      <c r="U12" s="724"/>
      <c r="V12" s="724"/>
      <c r="W12" s="724"/>
      <c r="X12" s="724"/>
      <c r="Y12" s="724"/>
      <c r="Z12" s="724"/>
      <c r="AA12" s="724"/>
      <c r="AB12" s="724"/>
      <c r="AC12" s="724"/>
      <c r="AD12" s="724"/>
      <c r="AE12" s="725"/>
      <c r="AF12" s="726"/>
      <c r="AG12" s="727"/>
      <c r="AH12" s="727"/>
      <c r="AI12" s="727"/>
      <c r="AJ12" s="728"/>
      <c r="AK12" s="729"/>
      <c r="AL12" s="724"/>
      <c r="AM12" s="724"/>
      <c r="AN12" s="724"/>
      <c r="AO12" s="724"/>
      <c r="AP12" s="724"/>
      <c r="AQ12" s="724"/>
      <c r="AR12" s="724"/>
      <c r="AS12" s="724"/>
      <c r="AT12" s="724"/>
      <c r="AU12" s="730"/>
      <c r="AV12" s="730"/>
      <c r="AW12" s="730"/>
      <c r="AX12" s="730"/>
      <c r="AY12" s="731"/>
      <c r="AZ12" s="64"/>
      <c r="BA12" s="64"/>
      <c r="BB12" s="64"/>
      <c r="BC12" s="64"/>
      <c r="BD12" s="64"/>
      <c r="BE12" s="82"/>
      <c r="BF12" s="82"/>
      <c r="BG12" s="82"/>
      <c r="BH12" s="82"/>
      <c r="BI12" s="82"/>
      <c r="BJ12" s="82"/>
      <c r="BK12" s="82"/>
      <c r="BL12" s="82"/>
      <c r="BM12" s="82"/>
      <c r="BN12" s="82"/>
      <c r="BO12" s="82"/>
      <c r="BP12" s="82"/>
      <c r="BQ12" s="60">
        <v>6</v>
      </c>
      <c r="BR12" s="88"/>
      <c r="BS12" s="732"/>
      <c r="BT12" s="733"/>
      <c r="BU12" s="733"/>
      <c r="BV12" s="733"/>
      <c r="BW12" s="733"/>
      <c r="BX12" s="733"/>
      <c r="BY12" s="733"/>
      <c r="BZ12" s="733"/>
      <c r="CA12" s="733"/>
      <c r="CB12" s="733"/>
      <c r="CC12" s="733"/>
      <c r="CD12" s="733"/>
      <c r="CE12" s="733"/>
      <c r="CF12" s="733"/>
      <c r="CG12" s="734"/>
      <c r="CH12" s="735"/>
      <c r="CI12" s="727"/>
      <c r="CJ12" s="727"/>
      <c r="CK12" s="727"/>
      <c r="CL12" s="736"/>
      <c r="CM12" s="735"/>
      <c r="CN12" s="727"/>
      <c r="CO12" s="727"/>
      <c r="CP12" s="727"/>
      <c r="CQ12" s="736"/>
      <c r="CR12" s="735"/>
      <c r="CS12" s="727"/>
      <c r="CT12" s="727"/>
      <c r="CU12" s="727"/>
      <c r="CV12" s="736"/>
      <c r="CW12" s="735"/>
      <c r="CX12" s="727"/>
      <c r="CY12" s="727"/>
      <c r="CZ12" s="727"/>
      <c r="DA12" s="736"/>
      <c r="DB12" s="735"/>
      <c r="DC12" s="727"/>
      <c r="DD12" s="727"/>
      <c r="DE12" s="727"/>
      <c r="DF12" s="736"/>
      <c r="DG12" s="735"/>
      <c r="DH12" s="727"/>
      <c r="DI12" s="727"/>
      <c r="DJ12" s="727"/>
      <c r="DK12" s="736"/>
      <c r="DL12" s="735"/>
      <c r="DM12" s="727"/>
      <c r="DN12" s="727"/>
      <c r="DO12" s="727"/>
      <c r="DP12" s="736"/>
      <c r="DQ12" s="735"/>
      <c r="DR12" s="727"/>
      <c r="DS12" s="727"/>
      <c r="DT12" s="727"/>
      <c r="DU12" s="736"/>
      <c r="DV12" s="732"/>
      <c r="DW12" s="733"/>
      <c r="DX12" s="733"/>
      <c r="DY12" s="733"/>
      <c r="DZ12" s="751"/>
      <c r="EA12" s="82"/>
    </row>
    <row r="13" spans="1:131" s="54" customFormat="1" ht="26.45" customHeight="1">
      <c r="A13" s="60">
        <v>7</v>
      </c>
      <c r="B13" s="732"/>
      <c r="C13" s="733"/>
      <c r="D13" s="733"/>
      <c r="E13" s="733"/>
      <c r="F13" s="733"/>
      <c r="G13" s="733"/>
      <c r="H13" s="733"/>
      <c r="I13" s="733"/>
      <c r="J13" s="733"/>
      <c r="K13" s="733"/>
      <c r="L13" s="733"/>
      <c r="M13" s="733"/>
      <c r="N13" s="733"/>
      <c r="O13" s="733"/>
      <c r="P13" s="734"/>
      <c r="Q13" s="723"/>
      <c r="R13" s="724"/>
      <c r="S13" s="724"/>
      <c r="T13" s="724"/>
      <c r="U13" s="724"/>
      <c r="V13" s="724"/>
      <c r="W13" s="724"/>
      <c r="X13" s="724"/>
      <c r="Y13" s="724"/>
      <c r="Z13" s="724"/>
      <c r="AA13" s="724"/>
      <c r="AB13" s="724"/>
      <c r="AC13" s="724"/>
      <c r="AD13" s="724"/>
      <c r="AE13" s="725"/>
      <c r="AF13" s="726"/>
      <c r="AG13" s="727"/>
      <c r="AH13" s="727"/>
      <c r="AI13" s="727"/>
      <c r="AJ13" s="728"/>
      <c r="AK13" s="729"/>
      <c r="AL13" s="724"/>
      <c r="AM13" s="724"/>
      <c r="AN13" s="724"/>
      <c r="AO13" s="724"/>
      <c r="AP13" s="724"/>
      <c r="AQ13" s="724"/>
      <c r="AR13" s="724"/>
      <c r="AS13" s="724"/>
      <c r="AT13" s="724"/>
      <c r="AU13" s="730"/>
      <c r="AV13" s="730"/>
      <c r="AW13" s="730"/>
      <c r="AX13" s="730"/>
      <c r="AY13" s="731"/>
      <c r="AZ13" s="64"/>
      <c r="BA13" s="64"/>
      <c r="BB13" s="64"/>
      <c r="BC13" s="64"/>
      <c r="BD13" s="64"/>
      <c r="BE13" s="82"/>
      <c r="BF13" s="82"/>
      <c r="BG13" s="82"/>
      <c r="BH13" s="82"/>
      <c r="BI13" s="82"/>
      <c r="BJ13" s="82"/>
      <c r="BK13" s="82"/>
      <c r="BL13" s="82"/>
      <c r="BM13" s="82"/>
      <c r="BN13" s="82"/>
      <c r="BO13" s="82"/>
      <c r="BP13" s="82"/>
      <c r="BQ13" s="60">
        <v>7</v>
      </c>
      <c r="BR13" s="88"/>
      <c r="BS13" s="732"/>
      <c r="BT13" s="733"/>
      <c r="BU13" s="733"/>
      <c r="BV13" s="733"/>
      <c r="BW13" s="733"/>
      <c r="BX13" s="733"/>
      <c r="BY13" s="733"/>
      <c r="BZ13" s="733"/>
      <c r="CA13" s="733"/>
      <c r="CB13" s="733"/>
      <c r="CC13" s="733"/>
      <c r="CD13" s="733"/>
      <c r="CE13" s="733"/>
      <c r="CF13" s="733"/>
      <c r="CG13" s="734"/>
      <c r="CH13" s="735"/>
      <c r="CI13" s="727"/>
      <c r="CJ13" s="727"/>
      <c r="CK13" s="727"/>
      <c r="CL13" s="736"/>
      <c r="CM13" s="735"/>
      <c r="CN13" s="727"/>
      <c r="CO13" s="727"/>
      <c r="CP13" s="727"/>
      <c r="CQ13" s="736"/>
      <c r="CR13" s="735"/>
      <c r="CS13" s="727"/>
      <c r="CT13" s="727"/>
      <c r="CU13" s="727"/>
      <c r="CV13" s="736"/>
      <c r="CW13" s="735"/>
      <c r="CX13" s="727"/>
      <c r="CY13" s="727"/>
      <c r="CZ13" s="727"/>
      <c r="DA13" s="736"/>
      <c r="DB13" s="735"/>
      <c r="DC13" s="727"/>
      <c r="DD13" s="727"/>
      <c r="DE13" s="727"/>
      <c r="DF13" s="736"/>
      <c r="DG13" s="735"/>
      <c r="DH13" s="727"/>
      <c r="DI13" s="727"/>
      <c r="DJ13" s="727"/>
      <c r="DK13" s="736"/>
      <c r="DL13" s="735"/>
      <c r="DM13" s="727"/>
      <c r="DN13" s="727"/>
      <c r="DO13" s="727"/>
      <c r="DP13" s="736"/>
      <c r="DQ13" s="735"/>
      <c r="DR13" s="727"/>
      <c r="DS13" s="727"/>
      <c r="DT13" s="727"/>
      <c r="DU13" s="736"/>
      <c r="DV13" s="732"/>
      <c r="DW13" s="733"/>
      <c r="DX13" s="733"/>
      <c r="DY13" s="733"/>
      <c r="DZ13" s="751"/>
      <c r="EA13" s="82"/>
    </row>
    <row r="14" spans="1:131" s="54" customFormat="1" ht="26.45" customHeight="1">
      <c r="A14" s="60">
        <v>8</v>
      </c>
      <c r="B14" s="732"/>
      <c r="C14" s="733"/>
      <c r="D14" s="733"/>
      <c r="E14" s="733"/>
      <c r="F14" s="733"/>
      <c r="G14" s="733"/>
      <c r="H14" s="733"/>
      <c r="I14" s="733"/>
      <c r="J14" s="733"/>
      <c r="K14" s="733"/>
      <c r="L14" s="733"/>
      <c r="M14" s="733"/>
      <c r="N14" s="733"/>
      <c r="O14" s="733"/>
      <c r="P14" s="734"/>
      <c r="Q14" s="723"/>
      <c r="R14" s="724"/>
      <c r="S14" s="724"/>
      <c r="T14" s="724"/>
      <c r="U14" s="724"/>
      <c r="V14" s="724"/>
      <c r="W14" s="724"/>
      <c r="X14" s="724"/>
      <c r="Y14" s="724"/>
      <c r="Z14" s="724"/>
      <c r="AA14" s="724"/>
      <c r="AB14" s="724"/>
      <c r="AC14" s="724"/>
      <c r="AD14" s="724"/>
      <c r="AE14" s="725"/>
      <c r="AF14" s="726"/>
      <c r="AG14" s="727"/>
      <c r="AH14" s="727"/>
      <c r="AI14" s="727"/>
      <c r="AJ14" s="728"/>
      <c r="AK14" s="729"/>
      <c r="AL14" s="724"/>
      <c r="AM14" s="724"/>
      <c r="AN14" s="724"/>
      <c r="AO14" s="724"/>
      <c r="AP14" s="724"/>
      <c r="AQ14" s="724"/>
      <c r="AR14" s="724"/>
      <c r="AS14" s="724"/>
      <c r="AT14" s="724"/>
      <c r="AU14" s="730"/>
      <c r="AV14" s="730"/>
      <c r="AW14" s="730"/>
      <c r="AX14" s="730"/>
      <c r="AY14" s="731"/>
      <c r="AZ14" s="64"/>
      <c r="BA14" s="64"/>
      <c r="BB14" s="64"/>
      <c r="BC14" s="64"/>
      <c r="BD14" s="64"/>
      <c r="BE14" s="82"/>
      <c r="BF14" s="82"/>
      <c r="BG14" s="82"/>
      <c r="BH14" s="82"/>
      <c r="BI14" s="82"/>
      <c r="BJ14" s="82"/>
      <c r="BK14" s="82"/>
      <c r="BL14" s="82"/>
      <c r="BM14" s="82"/>
      <c r="BN14" s="82"/>
      <c r="BO14" s="82"/>
      <c r="BP14" s="82"/>
      <c r="BQ14" s="60">
        <v>8</v>
      </c>
      <c r="BR14" s="88"/>
      <c r="BS14" s="732"/>
      <c r="BT14" s="733"/>
      <c r="BU14" s="733"/>
      <c r="BV14" s="733"/>
      <c r="BW14" s="733"/>
      <c r="BX14" s="733"/>
      <c r="BY14" s="733"/>
      <c r="BZ14" s="733"/>
      <c r="CA14" s="733"/>
      <c r="CB14" s="733"/>
      <c r="CC14" s="733"/>
      <c r="CD14" s="733"/>
      <c r="CE14" s="733"/>
      <c r="CF14" s="733"/>
      <c r="CG14" s="734"/>
      <c r="CH14" s="735"/>
      <c r="CI14" s="727"/>
      <c r="CJ14" s="727"/>
      <c r="CK14" s="727"/>
      <c r="CL14" s="736"/>
      <c r="CM14" s="735"/>
      <c r="CN14" s="727"/>
      <c r="CO14" s="727"/>
      <c r="CP14" s="727"/>
      <c r="CQ14" s="736"/>
      <c r="CR14" s="735"/>
      <c r="CS14" s="727"/>
      <c r="CT14" s="727"/>
      <c r="CU14" s="727"/>
      <c r="CV14" s="736"/>
      <c r="CW14" s="735"/>
      <c r="CX14" s="727"/>
      <c r="CY14" s="727"/>
      <c r="CZ14" s="727"/>
      <c r="DA14" s="736"/>
      <c r="DB14" s="735"/>
      <c r="DC14" s="727"/>
      <c r="DD14" s="727"/>
      <c r="DE14" s="727"/>
      <c r="DF14" s="736"/>
      <c r="DG14" s="735"/>
      <c r="DH14" s="727"/>
      <c r="DI14" s="727"/>
      <c r="DJ14" s="727"/>
      <c r="DK14" s="736"/>
      <c r="DL14" s="735"/>
      <c r="DM14" s="727"/>
      <c r="DN14" s="727"/>
      <c r="DO14" s="727"/>
      <c r="DP14" s="736"/>
      <c r="DQ14" s="735"/>
      <c r="DR14" s="727"/>
      <c r="DS14" s="727"/>
      <c r="DT14" s="727"/>
      <c r="DU14" s="736"/>
      <c r="DV14" s="732"/>
      <c r="DW14" s="733"/>
      <c r="DX14" s="733"/>
      <c r="DY14" s="733"/>
      <c r="DZ14" s="751"/>
      <c r="EA14" s="82"/>
    </row>
    <row r="15" spans="1:131" s="54" customFormat="1" ht="26.45" customHeight="1">
      <c r="A15" s="60">
        <v>9</v>
      </c>
      <c r="B15" s="732"/>
      <c r="C15" s="733"/>
      <c r="D15" s="733"/>
      <c r="E15" s="733"/>
      <c r="F15" s="733"/>
      <c r="G15" s="733"/>
      <c r="H15" s="733"/>
      <c r="I15" s="733"/>
      <c r="J15" s="733"/>
      <c r="K15" s="733"/>
      <c r="L15" s="733"/>
      <c r="M15" s="733"/>
      <c r="N15" s="733"/>
      <c r="O15" s="733"/>
      <c r="P15" s="734"/>
      <c r="Q15" s="723"/>
      <c r="R15" s="724"/>
      <c r="S15" s="724"/>
      <c r="T15" s="724"/>
      <c r="U15" s="724"/>
      <c r="V15" s="724"/>
      <c r="W15" s="724"/>
      <c r="X15" s="724"/>
      <c r="Y15" s="724"/>
      <c r="Z15" s="724"/>
      <c r="AA15" s="724"/>
      <c r="AB15" s="724"/>
      <c r="AC15" s="724"/>
      <c r="AD15" s="724"/>
      <c r="AE15" s="725"/>
      <c r="AF15" s="726"/>
      <c r="AG15" s="727"/>
      <c r="AH15" s="727"/>
      <c r="AI15" s="727"/>
      <c r="AJ15" s="728"/>
      <c r="AK15" s="729"/>
      <c r="AL15" s="724"/>
      <c r="AM15" s="724"/>
      <c r="AN15" s="724"/>
      <c r="AO15" s="724"/>
      <c r="AP15" s="724"/>
      <c r="AQ15" s="724"/>
      <c r="AR15" s="724"/>
      <c r="AS15" s="724"/>
      <c r="AT15" s="724"/>
      <c r="AU15" s="730"/>
      <c r="AV15" s="730"/>
      <c r="AW15" s="730"/>
      <c r="AX15" s="730"/>
      <c r="AY15" s="731"/>
      <c r="AZ15" s="64"/>
      <c r="BA15" s="64"/>
      <c r="BB15" s="64"/>
      <c r="BC15" s="64"/>
      <c r="BD15" s="64"/>
      <c r="BE15" s="82"/>
      <c r="BF15" s="82"/>
      <c r="BG15" s="82"/>
      <c r="BH15" s="82"/>
      <c r="BI15" s="82"/>
      <c r="BJ15" s="82"/>
      <c r="BK15" s="82"/>
      <c r="BL15" s="82"/>
      <c r="BM15" s="82"/>
      <c r="BN15" s="82"/>
      <c r="BO15" s="82"/>
      <c r="BP15" s="82"/>
      <c r="BQ15" s="60">
        <v>9</v>
      </c>
      <c r="BR15" s="88"/>
      <c r="BS15" s="732"/>
      <c r="BT15" s="733"/>
      <c r="BU15" s="733"/>
      <c r="BV15" s="733"/>
      <c r="BW15" s="733"/>
      <c r="BX15" s="733"/>
      <c r="BY15" s="733"/>
      <c r="BZ15" s="733"/>
      <c r="CA15" s="733"/>
      <c r="CB15" s="733"/>
      <c r="CC15" s="733"/>
      <c r="CD15" s="733"/>
      <c r="CE15" s="733"/>
      <c r="CF15" s="733"/>
      <c r="CG15" s="734"/>
      <c r="CH15" s="735"/>
      <c r="CI15" s="727"/>
      <c r="CJ15" s="727"/>
      <c r="CK15" s="727"/>
      <c r="CL15" s="736"/>
      <c r="CM15" s="735"/>
      <c r="CN15" s="727"/>
      <c r="CO15" s="727"/>
      <c r="CP15" s="727"/>
      <c r="CQ15" s="736"/>
      <c r="CR15" s="735"/>
      <c r="CS15" s="727"/>
      <c r="CT15" s="727"/>
      <c r="CU15" s="727"/>
      <c r="CV15" s="736"/>
      <c r="CW15" s="735"/>
      <c r="CX15" s="727"/>
      <c r="CY15" s="727"/>
      <c r="CZ15" s="727"/>
      <c r="DA15" s="736"/>
      <c r="DB15" s="735"/>
      <c r="DC15" s="727"/>
      <c r="DD15" s="727"/>
      <c r="DE15" s="727"/>
      <c r="DF15" s="736"/>
      <c r="DG15" s="735"/>
      <c r="DH15" s="727"/>
      <c r="DI15" s="727"/>
      <c r="DJ15" s="727"/>
      <c r="DK15" s="736"/>
      <c r="DL15" s="735"/>
      <c r="DM15" s="727"/>
      <c r="DN15" s="727"/>
      <c r="DO15" s="727"/>
      <c r="DP15" s="736"/>
      <c r="DQ15" s="735"/>
      <c r="DR15" s="727"/>
      <c r="DS15" s="727"/>
      <c r="DT15" s="727"/>
      <c r="DU15" s="736"/>
      <c r="DV15" s="732"/>
      <c r="DW15" s="733"/>
      <c r="DX15" s="733"/>
      <c r="DY15" s="733"/>
      <c r="DZ15" s="751"/>
      <c r="EA15" s="82"/>
    </row>
    <row r="16" spans="1:131" s="54" customFormat="1" ht="26.45" customHeight="1">
      <c r="A16" s="60">
        <v>10</v>
      </c>
      <c r="B16" s="732"/>
      <c r="C16" s="733"/>
      <c r="D16" s="733"/>
      <c r="E16" s="733"/>
      <c r="F16" s="733"/>
      <c r="G16" s="733"/>
      <c r="H16" s="733"/>
      <c r="I16" s="733"/>
      <c r="J16" s="733"/>
      <c r="K16" s="733"/>
      <c r="L16" s="733"/>
      <c r="M16" s="733"/>
      <c r="N16" s="733"/>
      <c r="O16" s="733"/>
      <c r="P16" s="734"/>
      <c r="Q16" s="723"/>
      <c r="R16" s="724"/>
      <c r="S16" s="724"/>
      <c r="T16" s="724"/>
      <c r="U16" s="724"/>
      <c r="V16" s="724"/>
      <c r="W16" s="724"/>
      <c r="X16" s="724"/>
      <c r="Y16" s="724"/>
      <c r="Z16" s="724"/>
      <c r="AA16" s="724"/>
      <c r="AB16" s="724"/>
      <c r="AC16" s="724"/>
      <c r="AD16" s="724"/>
      <c r="AE16" s="725"/>
      <c r="AF16" s="726"/>
      <c r="AG16" s="727"/>
      <c r="AH16" s="727"/>
      <c r="AI16" s="727"/>
      <c r="AJ16" s="728"/>
      <c r="AK16" s="729"/>
      <c r="AL16" s="724"/>
      <c r="AM16" s="724"/>
      <c r="AN16" s="724"/>
      <c r="AO16" s="724"/>
      <c r="AP16" s="724"/>
      <c r="AQ16" s="724"/>
      <c r="AR16" s="724"/>
      <c r="AS16" s="724"/>
      <c r="AT16" s="724"/>
      <c r="AU16" s="730"/>
      <c r="AV16" s="730"/>
      <c r="AW16" s="730"/>
      <c r="AX16" s="730"/>
      <c r="AY16" s="731"/>
      <c r="AZ16" s="64"/>
      <c r="BA16" s="64"/>
      <c r="BB16" s="64"/>
      <c r="BC16" s="64"/>
      <c r="BD16" s="64"/>
      <c r="BE16" s="82"/>
      <c r="BF16" s="82"/>
      <c r="BG16" s="82"/>
      <c r="BH16" s="82"/>
      <c r="BI16" s="82"/>
      <c r="BJ16" s="82"/>
      <c r="BK16" s="82"/>
      <c r="BL16" s="82"/>
      <c r="BM16" s="82"/>
      <c r="BN16" s="82"/>
      <c r="BO16" s="82"/>
      <c r="BP16" s="82"/>
      <c r="BQ16" s="60">
        <v>10</v>
      </c>
      <c r="BR16" s="88"/>
      <c r="BS16" s="732"/>
      <c r="BT16" s="733"/>
      <c r="BU16" s="733"/>
      <c r="BV16" s="733"/>
      <c r="BW16" s="733"/>
      <c r="BX16" s="733"/>
      <c r="BY16" s="733"/>
      <c r="BZ16" s="733"/>
      <c r="CA16" s="733"/>
      <c r="CB16" s="733"/>
      <c r="CC16" s="733"/>
      <c r="CD16" s="733"/>
      <c r="CE16" s="733"/>
      <c r="CF16" s="733"/>
      <c r="CG16" s="734"/>
      <c r="CH16" s="735"/>
      <c r="CI16" s="727"/>
      <c r="CJ16" s="727"/>
      <c r="CK16" s="727"/>
      <c r="CL16" s="736"/>
      <c r="CM16" s="735"/>
      <c r="CN16" s="727"/>
      <c r="CO16" s="727"/>
      <c r="CP16" s="727"/>
      <c r="CQ16" s="736"/>
      <c r="CR16" s="735"/>
      <c r="CS16" s="727"/>
      <c r="CT16" s="727"/>
      <c r="CU16" s="727"/>
      <c r="CV16" s="736"/>
      <c r="CW16" s="735"/>
      <c r="CX16" s="727"/>
      <c r="CY16" s="727"/>
      <c r="CZ16" s="727"/>
      <c r="DA16" s="736"/>
      <c r="DB16" s="735"/>
      <c r="DC16" s="727"/>
      <c r="DD16" s="727"/>
      <c r="DE16" s="727"/>
      <c r="DF16" s="736"/>
      <c r="DG16" s="735"/>
      <c r="DH16" s="727"/>
      <c r="DI16" s="727"/>
      <c r="DJ16" s="727"/>
      <c r="DK16" s="736"/>
      <c r="DL16" s="735"/>
      <c r="DM16" s="727"/>
      <c r="DN16" s="727"/>
      <c r="DO16" s="727"/>
      <c r="DP16" s="736"/>
      <c r="DQ16" s="735"/>
      <c r="DR16" s="727"/>
      <c r="DS16" s="727"/>
      <c r="DT16" s="727"/>
      <c r="DU16" s="736"/>
      <c r="DV16" s="732"/>
      <c r="DW16" s="733"/>
      <c r="DX16" s="733"/>
      <c r="DY16" s="733"/>
      <c r="DZ16" s="751"/>
      <c r="EA16" s="82"/>
    </row>
    <row r="17" spans="1:131" s="54" customFormat="1" ht="26.45" customHeight="1">
      <c r="A17" s="60">
        <v>11</v>
      </c>
      <c r="B17" s="732"/>
      <c r="C17" s="733"/>
      <c r="D17" s="733"/>
      <c r="E17" s="733"/>
      <c r="F17" s="733"/>
      <c r="G17" s="733"/>
      <c r="H17" s="733"/>
      <c r="I17" s="733"/>
      <c r="J17" s="733"/>
      <c r="K17" s="733"/>
      <c r="L17" s="733"/>
      <c r="M17" s="733"/>
      <c r="N17" s="733"/>
      <c r="O17" s="733"/>
      <c r="P17" s="734"/>
      <c r="Q17" s="723"/>
      <c r="R17" s="724"/>
      <c r="S17" s="724"/>
      <c r="T17" s="724"/>
      <c r="U17" s="724"/>
      <c r="V17" s="724"/>
      <c r="W17" s="724"/>
      <c r="X17" s="724"/>
      <c r="Y17" s="724"/>
      <c r="Z17" s="724"/>
      <c r="AA17" s="724"/>
      <c r="AB17" s="724"/>
      <c r="AC17" s="724"/>
      <c r="AD17" s="724"/>
      <c r="AE17" s="725"/>
      <c r="AF17" s="726"/>
      <c r="AG17" s="727"/>
      <c r="AH17" s="727"/>
      <c r="AI17" s="727"/>
      <c r="AJ17" s="728"/>
      <c r="AK17" s="729"/>
      <c r="AL17" s="724"/>
      <c r="AM17" s="724"/>
      <c r="AN17" s="724"/>
      <c r="AO17" s="724"/>
      <c r="AP17" s="724"/>
      <c r="AQ17" s="724"/>
      <c r="AR17" s="724"/>
      <c r="AS17" s="724"/>
      <c r="AT17" s="724"/>
      <c r="AU17" s="730"/>
      <c r="AV17" s="730"/>
      <c r="AW17" s="730"/>
      <c r="AX17" s="730"/>
      <c r="AY17" s="731"/>
      <c r="AZ17" s="64"/>
      <c r="BA17" s="64"/>
      <c r="BB17" s="64"/>
      <c r="BC17" s="64"/>
      <c r="BD17" s="64"/>
      <c r="BE17" s="82"/>
      <c r="BF17" s="82"/>
      <c r="BG17" s="82"/>
      <c r="BH17" s="82"/>
      <c r="BI17" s="82"/>
      <c r="BJ17" s="82"/>
      <c r="BK17" s="82"/>
      <c r="BL17" s="82"/>
      <c r="BM17" s="82"/>
      <c r="BN17" s="82"/>
      <c r="BO17" s="82"/>
      <c r="BP17" s="82"/>
      <c r="BQ17" s="60">
        <v>11</v>
      </c>
      <c r="BR17" s="88"/>
      <c r="BS17" s="732"/>
      <c r="BT17" s="733"/>
      <c r="BU17" s="733"/>
      <c r="BV17" s="733"/>
      <c r="BW17" s="733"/>
      <c r="BX17" s="733"/>
      <c r="BY17" s="733"/>
      <c r="BZ17" s="733"/>
      <c r="CA17" s="733"/>
      <c r="CB17" s="733"/>
      <c r="CC17" s="733"/>
      <c r="CD17" s="733"/>
      <c r="CE17" s="733"/>
      <c r="CF17" s="733"/>
      <c r="CG17" s="734"/>
      <c r="CH17" s="735"/>
      <c r="CI17" s="727"/>
      <c r="CJ17" s="727"/>
      <c r="CK17" s="727"/>
      <c r="CL17" s="736"/>
      <c r="CM17" s="735"/>
      <c r="CN17" s="727"/>
      <c r="CO17" s="727"/>
      <c r="CP17" s="727"/>
      <c r="CQ17" s="736"/>
      <c r="CR17" s="735"/>
      <c r="CS17" s="727"/>
      <c r="CT17" s="727"/>
      <c r="CU17" s="727"/>
      <c r="CV17" s="736"/>
      <c r="CW17" s="735"/>
      <c r="CX17" s="727"/>
      <c r="CY17" s="727"/>
      <c r="CZ17" s="727"/>
      <c r="DA17" s="736"/>
      <c r="DB17" s="735"/>
      <c r="DC17" s="727"/>
      <c r="DD17" s="727"/>
      <c r="DE17" s="727"/>
      <c r="DF17" s="736"/>
      <c r="DG17" s="735"/>
      <c r="DH17" s="727"/>
      <c r="DI17" s="727"/>
      <c r="DJ17" s="727"/>
      <c r="DK17" s="736"/>
      <c r="DL17" s="735"/>
      <c r="DM17" s="727"/>
      <c r="DN17" s="727"/>
      <c r="DO17" s="727"/>
      <c r="DP17" s="736"/>
      <c r="DQ17" s="735"/>
      <c r="DR17" s="727"/>
      <c r="DS17" s="727"/>
      <c r="DT17" s="727"/>
      <c r="DU17" s="736"/>
      <c r="DV17" s="732"/>
      <c r="DW17" s="733"/>
      <c r="DX17" s="733"/>
      <c r="DY17" s="733"/>
      <c r="DZ17" s="751"/>
      <c r="EA17" s="82"/>
    </row>
    <row r="18" spans="1:131" s="54" customFormat="1" ht="26.45" customHeight="1">
      <c r="A18" s="60">
        <v>12</v>
      </c>
      <c r="B18" s="732"/>
      <c r="C18" s="733"/>
      <c r="D18" s="733"/>
      <c r="E18" s="733"/>
      <c r="F18" s="733"/>
      <c r="G18" s="733"/>
      <c r="H18" s="733"/>
      <c r="I18" s="733"/>
      <c r="J18" s="733"/>
      <c r="K18" s="733"/>
      <c r="L18" s="733"/>
      <c r="M18" s="733"/>
      <c r="N18" s="733"/>
      <c r="O18" s="733"/>
      <c r="P18" s="734"/>
      <c r="Q18" s="723"/>
      <c r="R18" s="724"/>
      <c r="S18" s="724"/>
      <c r="T18" s="724"/>
      <c r="U18" s="724"/>
      <c r="V18" s="724"/>
      <c r="W18" s="724"/>
      <c r="X18" s="724"/>
      <c r="Y18" s="724"/>
      <c r="Z18" s="724"/>
      <c r="AA18" s="724"/>
      <c r="AB18" s="724"/>
      <c r="AC18" s="724"/>
      <c r="AD18" s="724"/>
      <c r="AE18" s="725"/>
      <c r="AF18" s="726"/>
      <c r="AG18" s="727"/>
      <c r="AH18" s="727"/>
      <c r="AI18" s="727"/>
      <c r="AJ18" s="728"/>
      <c r="AK18" s="729"/>
      <c r="AL18" s="724"/>
      <c r="AM18" s="724"/>
      <c r="AN18" s="724"/>
      <c r="AO18" s="724"/>
      <c r="AP18" s="724"/>
      <c r="AQ18" s="724"/>
      <c r="AR18" s="724"/>
      <c r="AS18" s="724"/>
      <c r="AT18" s="724"/>
      <c r="AU18" s="730"/>
      <c r="AV18" s="730"/>
      <c r="AW18" s="730"/>
      <c r="AX18" s="730"/>
      <c r="AY18" s="731"/>
      <c r="AZ18" s="64"/>
      <c r="BA18" s="64"/>
      <c r="BB18" s="64"/>
      <c r="BC18" s="64"/>
      <c r="BD18" s="64"/>
      <c r="BE18" s="82"/>
      <c r="BF18" s="82"/>
      <c r="BG18" s="82"/>
      <c r="BH18" s="82"/>
      <c r="BI18" s="82"/>
      <c r="BJ18" s="82"/>
      <c r="BK18" s="82"/>
      <c r="BL18" s="82"/>
      <c r="BM18" s="82"/>
      <c r="BN18" s="82"/>
      <c r="BO18" s="82"/>
      <c r="BP18" s="82"/>
      <c r="BQ18" s="60">
        <v>12</v>
      </c>
      <c r="BR18" s="88"/>
      <c r="BS18" s="732"/>
      <c r="BT18" s="733"/>
      <c r="BU18" s="733"/>
      <c r="BV18" s="733"/>
      <c r="BW18" s="733"/>
      <c r="BX18" s="733"/>
      <c r="BY18" s="733"/>
      <c r="BZ18" s="733"/>
      <c r="CA18" s="733"/>
      <c r="CB18" s="733"/>
      <c r="CC18" s="733"/>
      <c r="CD18" s="733"/>
      <c r="CE18" s="733"/>
      <c r="CF18" s="733"/>
      <c r="CG18" s="734"/>
      <c r="CH18" s="735"/>
      <c r="CI18" s="727"/>
      <c r="CJ18" s="727"/>
      <c r="CK18" s="727"/>
      <c r="CL18" s="736"/>
      <c r="CM18" s="735"/>
      <c r="CN18" s="727"/>
      <c r="CO18" s="727"/>
      <c r="CP18" s="727"/>
      <c r="CQ18" s="736"/>
      <c r="CR18" s="735"/>
      <c r="CS18" s="727"/>
      <c r="CT18" s="727"/>
      <c r="CU18" s="727"/>
      <c r="CV18" s="736"/>
      <c r="CW18" s="735"/>
      <c r="CX18" s="727"/>
      <c r="CY18" s="727"/>
      <c r="CZ18" s="727"/>
      <c r="DA18" s="736"/>
      <c r="DB18" s="735"/>
      <c r="DC18" s="727"/>
      <c r="DD18" s="727"/>
      <c r="DE18" s="727"/>
      <c r="DF18" s="736"/>
      <c r="DG18" s="735"/>
      <c r="DH18" s="727"/>
      <c r="DI18" s="727"/>
      <c r="DJ18" s="727"/>
      <c r="DK18" s="736"/>
      <c r="DL18" s="735"/>
      <c r="DM18" s="727"/>
      <c r="DN18" s="727"/>
      <c r="DO18" s="727"/>
      <c r="DP18" s="736"/>
      <c r="DQ18" s="735"/>
      <c r="DR18" s="727"/>
      <c r="DS18" s="727"/>
      <c r="DT18" s="727"/>
      <c r="DU18" s="736"/>
      <c r="DV18" s="732"/>
      <c r="DW18" s="733"/>
      <c r="DX18" s="733"/>
      <c r="DY18" s="733"/>
      <c r="DZ18" s="751"/>
      <c r="EA18" s="82"/>
    </row>
    <row r="19" spans="1:131" s="54" customFormat="1" ht="26.45" customHeight="1">
      <c r="A19" s="60">
        <v>13</v>
      </c>
      <c r="B19" s="732"/>
      <c r="C19" s="733"/>
      <c r="D19" s="733"/>
      <c r="E19" s="733"/>
      <c r="F19" s="733"/>
      <c r="G19" s="733"/>
      <c r="H19" s="733"/>
      <c r="I19" s="733"/>
      <c r="J19" s="733"/>
      <c r="K19" s="733"/>
      <c r="L19" s="733"/>
      <c r="M19" s="733"/>
      <c r="N19" s="733"/>
      <c r="O19" s="733"/>
      <c r="P19" s="734"/>
      <c r="Q19" s="723"/>
      <c r="R19" s="724"/>
      <c r="S19" s="724"/>
      <c r="T19" s="724"/>
      <c r="U19" s="724"/>
      <c r="V19" s="724"/>
      <c r="W19" s="724"/>
      <c r="X19" s="724"/>
      <c r="Y19" s="724"/>
      <c r="Z19" s="724"/>
      <c r="AA19" s="724"/>
      <c r="AB19" s="724"/>
      <c r="AC19" s="724"/>
      <c r="AD19" s="724"/>
      <c r="AE19" s="725"/>
      <c r="AF19" s="726"/>
      <c r="AG19" s="727"/>
      <c r="AH19" s="727"/>
      <c r="AI19" s="727"/>
      <c r="AJ19" s="728"/>
      <c r="AK19" s="729"/>
      <c r="AL19" s="724"/>
      <c r="AM19" s="724"/>
      <c r="AN19" s="724"/>
      <c r="AO19" s="724"/>
      <c r="AP19" s="724"/>
      <c r="AQ19" s="724"/>
      <c r="AR19" s="724"/>
      <c r="AS19" s="724"/>
      <c r="AT19" s="724"/>
      <c r="AU19" s="730"/>
      <c r="AV19" s="730"/>
      <c r="AW19" s="730"/>
      <c r="AX19" s="730"/>
      <c r="AY19" s="731"/>
      <c r="AZ19" s="64"/>
      <c r="BA19" s="64"/>
      <c r="BB19" s="64"/>
      <c r="BC19" s="64"/>
      <c r="BD19" s="64"/>
      <c r="BE19" s="82"/>
      <c r="BF19" s="82"/>
      <c r="BG19" s="82"/>
      <c r="BH19" s="82"/>
      <c r="BI19" s="82"/>
      <c r="BJ19" s="82"/>
      <c r="BK19" s="82"/>
      <c r="BL19" s="82"/>
      <c r="BM19" s="82"/>
      <c r="BN19" s="82"/>
      <c r="BO19" s="82"/>
      <c r="BP19" s="82"/>
      <c r="BQ19" s="60">
        <v>13</v>
      </c>
      <c r="BR19" s="88"/>
      <c r="BS19" s="732"/>
      <c r="BT19" s="733"/>
      <c r="BU19" s="733"/>
      <c r="BV19" s="733"/>
      <c r="BW19" s="733"/>
      <c r="BX19" s="733"/>
      <c r="BY19" s="733"/>
      <c r="BZ19" s="733"/>
      <c r="CA19" s="733"/>
      <c r="CB19" s="733"/>
      <c r="CC19" s="733"/>
      <c r="CD19" s="733"/>
      <c r="CE19" s="733"/>
      <c r="CF19" s="733"/>
      <c r="CG19" s="734"/>
      <c r="CH19" s="735"/>
      <c r="CI19" s="727"/>
      <c r="CJ19" s="727"/>
      <c r="CK19" s="727"/>
      <c r="CL19" s="736"/>
      <c r="CM19" s="735"/>
      <c r="CN19" s="727"/>
      <c r="CO19" s="727"/>
      <c r="CP19" s="727"/>
      <c r="CQ19" s="736"/>
      <c r="CR19" s="735"/>
      <c r="CS19" s="727"/>
      <c r="CT19" s="727"/>
      <c r="CU19" s="727"/>
      <c r="CV19" s="736"/>
      <c r="CW19" s="735"/>
      <c r="CX19" s="727"/>
      <c r="CY19" s="727"/>
      <c r="CZ19" s="727"/>
      <c r="DA19" s="736"/>
      <c r="DB19" s="735"/>
      <c r="DC19" s="727"/>
      <c r="DD19" s="727"/>
      <c r="DE19" s="727"/>
      <c r="DF19" s="736"/>
      <c r="DG19" s="735"/>
      <c r="DH19" s="727"/>
      <c r="DI19" s="727"/>
      <c r="DJ19" s="727"/>
      <c r="DK19" s="736"/>
      <c r="DL19" s="735"/>
      <c r="DM19" s="727"/>
      <c r="DN19" s="727"/>
      <c r="DO19" s="727"/>
      <c r="DP19" s="736"/>
      <c r="DQ19" s="735"/>
      <c r="DR19" s="727"/>
      <c r="DS19" s="727"/>
      <c r="DT19" s="727"/>
      <c r="DU19" s="736"/>
      <c r="DV19" s="732"/>
      <c r="DW19" s="733"/>
      <c r="DX19" s="733"/>
      <c r="DY19" s="733"/>
      <c r="DZ19" s="751"/>
      <c r="EA19" s="82"/>
    </row>
    <row r="20" spans="1:131" s="54" customFormat="1" ht="26.45" customHeight="1">
      <c r="A20" s="60">
        <v>14</v>
      </c>
      <c r="B20" s="732"/>
      <c r="C20" s="733"/>
      <c r="D20" s="733"/>
      <c r="E20" s="733"/>
      <c r="F20" s="733"/>
      <c r="G20" s="733"/>
      <c r="H20" s="733"/>
      <c r="I20" s="733"/>
      <c r="J20" s="733"/>
      <c r="K20" s="733"/>
      <c r="L20" s="733"/>
      <c r="M20" s="733"/>
      <c r="N20" s="733"/>
      <c r="O20" s="733"/>
      <c r="P20" s="734"/>
      <c r="Q20" s="723"/>
      <c r="R20" s="724"/>
      <c r="S20" s="724"/>
      <c r="T20" s="724"/>
      <c r="U20" s="724"/>
      <c r="V20" s="724"/>
      <c r="W20" s="724"/>
      <c r="X20" s="724"/>
      <c r="Y20" s="724"/>
      <c r="Z20" s="724"/>
      <c r="AA20" s="724"/>
      <c r="AB20" s="724"/>
      <c r="AC20" s="724"/>
      <c r="AD20" s="724"/>
      <c r="AE20" s="725"/>
      <c r="AF20" s="726"/>
      <c r="AG20" s="727"/>
      <c r="AH20" s="727"/>
      <c r="AI20" s="727"/>
      <c r="AJ20" s="728"/>
      <c r="AK20" s="729"/>
      <c r="AL20" s="724"/>
      <c r="AM20" s="724"/>
      <c r="AN20" s="724"/>
      <c r="AO20" s="724"/>
      <c r="AP20" s="724"/>
      <c r="AQ20" s="724"/>
      <c r="AR20" s="724"/>
      <c r="AS20" s="724"/>
      <c r="AT20" s="724"/>
      <c r="AU20" s="730"/>
      <c r="AV20" s="730"/>
      <c r="AW20" s="730"/>
      <c r="AX20" s="730"/>
      <c r="AY20" s="731"/>
      <c r="AZ20" s="64"/>
      <c r="BA20" s="64"/>
      <c r="BB20" s="64"/>
      <c r="BC20" s="64"/>
      <c r="BD20" s="64"/>
      <c r="BE20" s="82"/>
      <c r="BF20" s="82"/>
      <c r="BG20" s="82"/>
      <c r="BH20" s="82"/>
      <c r="BI20" s="82"/>
      <c r="BJ20" s="82"/>
      <c r="BK20" s="82"/>
      <c r="BL20" s="82"/>
      <c r="BM20" s="82"/>
      <c r="BN20" s="82"/>
      <c r="BO20" s="82"/>
      <c r="BP20" s="82"/>
      <c r="BQ20" s="60">
        <v>14</v>
      </c>
      <c r="BR20" s="88"/>
      <c r="BS20" s="732"/>
      <c r="BT20" s="733"/>
      <c r="BU20" s="733"/>
      <c r="BV20" s="733"/>
      <c r="BW20" s="733"/>
      <c r="BX20" s="733"/>
      <c r="BY20" s="733"/>
      <c r="BZ20" s="733"/>
      <c r="CA20" s="733"/>
      <c r="CB20" s="733"/>
      <c r="CC20" s="733"/>
      <c r="CD20" s="733"/>
      <c r="CE20" s="733"/>
      <c r="CF20" s="733"/>
      <c r="CG20" s="734"/>
      <c r="CH20" s="735"/>
      <c r="CI20" s="727"/>
      <c r="CJ20" s="727"/>
      <c r="CK20" s="727"/>
      <c r="CL20" s="736"/>
      <c r="CM20" s="735"/>
      <c r="CN20" s="727"/>
      <c r="CO20" s="727"/>
      <c r="CP20" s="727"/>
      <c r="CQ20" s="736"/>
      <c r="CR20" s="735"/>
      <c r="CS20" s="727"/>
      <c r="CT20" s="727"/>
      <c r="CU20" s="727"/>
      <c r="CV20" s="736"/>
      <c r="CW20" s="735"/>
      <c r="CX20" s="727"/>
      <c r="CY20" s="727"/>
      <c r="CZ20" s="727"/>
      <c r="DA20" s="736"/>
      <c r="DB20" s="735"/>
      <c r="DC20" s="727"/>
      <c r="DD20" s="727"/>
      <c r="DE20" s="727"/>
      <c r="DF20" s="736"/>
      <c r="DG20" s="735"/>
      <c r="DH20" s="727"/>
      <c r="DI20" s="727"/>
      <c r="DJ20" s="727"/>
      <c r="DK20" s="736"/>
      <c r="DL20" s="735"/>
      <c r="DM20" s="727"/>
      <c r="DN20" s="727"/>
      <c r="DO20" s="727"/>
      <c r="DP20" s="736"/>
      <c r="DQ20" s="735"/>
      <c r="DR20" s="727"/>
      <c r="DS20" s="727"/>
      <c r="DT20" s="727"/>
      <c r="DU20" s="736"/>
      <c r="DV20" s="732"/>
      <c r="DW20" s="733"/>
      <c r="DX20" s="733"/>
      <c r="DY20" s="733"/>
      <c r="DZ20" s="751"/>
      <c r="EA20" s="82"/>
    </row>
    <row r="21" spans="1:131" s="54" customFormat="1" ht="26.45" customHeight="1">
      <c r="A21" s="60">
        <v>15</v>
      </c>
      <c r="B21" s="732"/>
      <c r="C21" s="733"/>
      <c r="D21" s="733"/>
      <c r="E21" s="733"/>
      <c r="F21" s="733"/>
      <c r="G21" s="733"/>
      <c r="H21" s="733"/>
      <c r="I21" s="733"/>
      <c r="J21" s="733"/>
      <c r="K21" s="733"/>
      <c r="L21" s="733"/>
      <c r="M21" s="733"/>
      <c r="N21" s="733"/>
      <c r="O21" s="733"/>
      <c r="P21" s="734"/>
      <c r="Q21" s="723"/>
      <c r="R21" s="724"/>
      <c r="S21" s="724"/>
      <c r="T21" s="724"/>
      <c r="U21" s="724"/>
      <c r="V21" s="724"/>
      <c r="W21" s="724"/>
      <c r="X21" s="724"/>
      <c r="Y21" s="724"/>
      <c r="Z21" s="724"/>
      <c r="AA21" s="724"/>
      <c r="AB21" s="724"/>
      <c r="AC21" s="724"/>
      <c r="AD21" s="724"/>
      <c r="AE21" s="725"/>
      <c r="AF21" s="726"/>
      <c r="AG21" s="727"/>
      <c r="AH21" s="727"/>
      <c r="AI21" s="727"/>
      <c r="AJ21" s="728"/>
      <c r="AK21" s="729"/>
      <c r="AL21" s="724"/>
      <c r="AM21" s="724"/>
      <c r="AN21" s="724"/>
      <c r="AO21" s="724"/>
      <c r="AP21" s="724"/>
      <c r="AQ21" s="724"/>
      <c r="AR21" s="724"/>
      <c r="AS21" s="724"/>
      <c r="AT21" s="724"/>
      <c r="AU21" s="730"/>
      <c r="AV21" s="730"/>
      <c r="AW21" s="730"/>
      <c r="AX21" s="730"/>
      <c r="AY21" s="731"/>
      <c r="AZ21" s="64"/>
      <c r="BA21" s="64"/>
      <c r="BB21" s="64"/>
      <c r="BC21" s="64"/>
      <c r="BD21" s="64"/>
      <c r="BE21" s="82"/>
      <c r="BF21" s="82"/>
      <c r="BG21" s="82"/>
      <c r="BH21" s="82"/>
      <c r="BI21" s="82"/>
      <c r="BJ21" s="82"/>
      <c r="BK21" s="82"/>
      <c r="BL21" s="82"/>
      <c r="BM21" s="82"/>
      <c r="BN21" s="82"/>
      <c r="BO21" s="82"/>
      <c r="BP21" s="82"/>
      <c r="BQ21" s="60">
        <v>15</v>
      </c>
      <c r="BR21" s="88"/>
      <c r="BS21" s="732"/>
      <c r="BT21" s="733"/>
      <c r="BU21" s="733"/>
      <c r="BV21" s="733"/>
      <c r="BW21" s="733"/>
      <c r="BX21" s="733"/>
      <c r="BY21" s="733"/>
      <c r="BZ21" s="733"/>
      <c r="CA21" s="733"/>
      <c r="CB21" s="733"/>
      <c r="CC21" s="733"/>
      <c r="CD21" s="733"/>
      <c r="CE21" s="733"/>
      <c r="CF21" s="733"/>
      <c r="CG21" s="734"/>
      <c r="CH21" s="735"/>
      <c r="CI21" s="727"/>
      <c r="CJ21" s="727"/>
      <c r="CK21" s="727"/>
      <c r="CL21" s="736"/>
      <c r="CM21" s="735"/>
      <c r="CN21" s="727"/>
      <c r="CO21" s="727"/>
      <c r="CP21" s="727"/>
      <c r="CQ21" s="736"/>
      <c r="CR21" s="735"/>
      <c r="CS21" s="727"/>
      <c r="CT21" s="727"/>
      <c r="CU21" s="727"/>
      <c r="CV21" s="736"/>
      <c r="CW21" s="735"/>
      <c r="CX21" s="727"/>
      <c r="CY21" s="727"/>
      <c r="CZ21" s="727"/>
      <c r="DA21" s="736"/>
      <c r="DB21" s="735"/>
      <c r="DC21" s="727"/>
      <c r="DD21" s="727"/>
      <c r="DE21" s="727"/>
      <c r="DF21" s="736"/>
      <c r="DG21" s="735"/>
      <c r="DH21" s="727"/>
      <c r="DI21" s="727"/>
      <c r="DJ21" s="727"/>
      <c r="DK21" s="736"/>
      <c r="DL21" s="735"/>
      <c r="DM21" s="727"/>
      <c r="DN21" s="727"/>
      <c r="DO21" s="727"/>
      <c r="DP21" s="736"/>
      <c r="DQ21" s="735"/>
      <c r="DR21" s="727"/>
      <c r="DS21" s="727"/>
      <c r="DT21" s="727"/>
      <c r="DU21" s="736"/>
      <c r="DV21" s="732"/>
      <c r="DW21" s="733"/>
      <c r="DX21" s="733"/>
      <c r="DY21" s="733"/>
      <c r="DZ21" s="751"/>
      <c r="EA21" s="82"/>
    </row>
    <row r="22" spans="1:131" s="54" customFormat="1" ht="26.45" customHeight="1">
      <c r="A22" s="60">
        <v>16</v>
      </c>
      <c r="B22" s="732"/>
      <c r="C22" s="733"/>
      <c r="D22" s="733"/>
      <c r="E22" s="733"/>
      <c r="F22" s="733"/>
      <c r="G22" s="733"/>
      <c r="H22" s="733"/>
      <c r="I22" s="733"/>
      <c r="J22" s="733"/>
      <c r="K22" s="733"/>
      <c r="L22" s="733"/>
      <c r="M22" s="733"/>
      <c r="N22" s="733"/>
      <c r="O22" s="733"/>
      <c r="P22" s="734"/>
      <c r="Q22" s="767"/>
      <c r="R22" s="768"/>
      <c r="S22" s="768"/>
      <c r="T22" s="768"/>
      <c r="U22" s="768"/>
      <c r="V22" s="768"/>
      <c r="W22" s="768"/>
      <c r="X22" s="768"/>
      <c r="Y22" s="768"/>
      <c r="Z22" s="768"/>
      <c r="AA22" s="768"/>
      <c r="AB22" s="768"/>
      <c r="AC22" s="768"/>
      <c r="AD22" s="768"/>
      <c r="AE22" s="769"/>
      <c r="AF22" s="726"/>
      <c r="AG22" s="727"/>
      <c r="AH22" s="727"/>
      <c r="AI22" s="727"/>
      <c r="AJ22" s="728"/>
      <c r="AK22" s="770"/>
      <c r="AL22" s="768"/>
      <c r="AM22" s="768"/>
      <c r="AN22" s="768"/>
      <c r="AO22" s="768"/>
      <c r="AP22" s="768"/>
      <c r="AQ22" s="768"/>
      <c r="AR22" s="768"/>
      <c r="AS22" s="768"/>
      <c r="AT22" s="768"/>
      <c r="AU22" s="771"/>
      <c r="AV22" s="771"/>
      <c r="AW22" s="771"/>
      <c r="AX22" s="771"/>
      <c r="AY22" s="772"/>
      <c r="AZ22" s="773" t="s">
        <v>453</v>
      </c>
      <c r="BA22" s="773"/>
      <c r="BB22" s="773"/>
      <c r="BC22" s="773"/>
      <c r="BD22" s="774"/>
      <c r="BE22" s="82"/>
      <c r="BF22" s="82"/>
      <c r="BG22" s="82"/>
      <c r="BH22" s="82"/>
      <c r="BI22" s="82"/>
      <c r="BJ22" s="82"/>
      <c r="BK22" s="82"/>
      <c r="BL22" s="82"/>
      <c r="BM22" s="82"/>
      <c r="BN22" s="82"/>
      <c r="BO22" s="82"/>
      <c r="BP22" s="82"/>
      <c r="BQ22" s="60">
        <v>16</v>
      </c>
      <c r="BR22" s="88"/>
      <c r="BS22" s="732"/>
      <c r="BT22" s="733"/>
      <c r="BU22" s="733"/>
      <c r="BV22" s="733"/>
      <c r="BW22" s="733"/>
      <c r="BX22" s="733"/>
      <c r="BY22" s="733"/>
      <c r="BZ22" s="733"/>
      <c r="CA22" s="733"/>
      <c r="CB22" s="733"/>
      <c r="CC22" s="733"/>
      <c r="CD22" s="733"/>
      <c r="CE22" s="733"/>
      <c r="CF22" s="733"/>
      <c r="CG22" s="734"/>
      <c r="CH22" s="735"/>
      <c r="CI22" s="727"/>
      <c r="CJ22" s="727"/>
      <c r="CK22" s="727"/>
      <c r="CL22" s="736"/>
      <c r="CM22" s="735"/>
      <c r="CN22" s="727"/>
      <c r="CO22" s="727"/>
      <c r="CP22" s="727"/>
      <c r="CQ22" s="736"/>
      <c r="CR22" s="735"/>
      <c r="CS22" s="727"/>
      <c r="CT22" s="727"/>
      <c r="CU22" s="727"/>
      <c r="CV22" s="736"/>
      <c r="CW22" s="735"/>
      <c r="CX22" s="727"/>
      <c r="CY22" s="727"/>
      <c r="CZ22" s="727"/>
      <c r="DA22" s="736"/>
      <c r="DB22" s="735"/>
      <c r="DC22" s="727"/>
      <c r="DD22" s="727"/>
      <c r="DE22" s="727"/>
      <c r="DF22" s="736"/>
      <c r="DG22" s="735"/>
      <c r="DH22" s="727"/>
      <c r="DI22" s="727"/>
      <c r="DJ22" s="727"/>
      <c r="DK22" s="736"/>
      <c r="DL22" s="735"/>
      <c r="DM22" s="727"/>
      <c r="DN22" s="727"/>
      <c r="DO22" s="727"/>
      <c r="DP22" s="736"/>
      <c r="DQ22" s="735"/>
      <c r="DR22" s="727"/>
      <c r="DS22" s="727"/>
      <c r="DT22" s="727"/>
      <c r="DU22" s="736"/>
      <c r="DV22" s="732"/>
      <c r="DW22" s="733"/>
      <c r="DX22" s="733"/>
      <c r="DY22" s="733"/>
      <c r="DZ22" s="751"/>
      <c r="EA22" s="82"/>
    </row>
    <row r="23" spans="1:131" s="54" customFormat="1" ht="26.45" customHeight="1">
      <c r="A23" s="61" t="s">
        <v>255</v>
      </c>
      <c r="B23" s="752" t="s">
        <v>299</v>
      </c>
      <c r="C23" s="753"/>
      <c r="D23" s="753"/>
      <c r="E23" s="753"/>
      <c r="F23" s="753"/>
      <c r="G23" s="753"/>
      <c r="H23" s="753"/>
      <c r="I23" s="753"/>
      <c r="J23" s="753"/>
      <c r="K23" s="753"/>
      <c r="L23" s="753"/>
      <c r="M23" s="753"/>
      <c r="N23" s="753"/>
      <c r="O23" s="753"/>
      <c r="P23" s="754"/>
      <c r="Q23" s="755">
        <v>19428</v>
      </c>
      <c r="R23" s="756"/>
      <c r="S23" s="756"/>
      <c r="T23" s="756"/>
      <c r="U23" s="756"/>
      <c r="V23" s="756">
        <v>18614</v>
      </c>
      <c r="W23" s="756"/>
      <c r="X23" s="756"/>
      <c r="Y23" s="756"/>
      <c r="Z23" s="756"/>
      <c r="AA23" s="756">
        <v>814</v>
      </c>
      <c r="AB23" s="756"/>
      <c r="AC23" s="756"/>
      <c r="AD23" s="756"/>
      <c r="AE23" s="757"/>
      <c r="AF23" s="758">
        <v>690</v>
      </c>
      <c r="AG23" s="756"/>
      <c r="AH23" s="756"/>
      <c r="AI23" s="756"/>
      <c r="AJ23" s="759"/>
      <c r="AK23" s="760"/>
      <c r="AL23" s="761"/>
      <c r="AM23" s="761"/>
      <c r="AN23" s="761"/>
      <c r="AO23" s="761"/>
      <c r="AP23" s="756">
        <v>12501</v>
      </c>
      <c r="AQ23" s="756"/>
      <c r="AR23" s="756"/>
      <c r="AS23" s="756"/>
      <c r="AT23" s="756"/>
      <c r="AU23" s="762"/>
      <c r="AV23" s="762"/>
      <c r="AW23" s="762"/>
      <c r="AX23" s="762"/>
      <c r="AY23" s="763"/>
      <c r="AZ23" s="764" t="s">
        <v>203</v>
      </c>
      <c r="BA23" s="765"/>
      <c r="BB23" s="765"/>
      <c r="BC23" s="765"/>
      <c r="BD23" s="766"/>
      <c r="BE23" s="82"/>
      <c r="BF23" s="82"/>
      <c r="BG23" s="82"/>
      <c r="BH23" s="82"/>
      <c r="BI23" s="82"/>
      <c r="BJ23" s="82"/>
      <c r="BK23" s="82"/>
      <c r="BL23" s="82"/>
      <c r="BM23" s="82"/>
      <c r="BN23" s="82"/>
      <c r="BO23" s="82"/>
      <c r="BP23" s="82"/>
      <c r="BQ23" s="60">
        <v>17</v>
      </c>
      <c r="BR23" s="88"/>
      <c r="BS23" s="732"/>
      <c r="BT23" s="733"/>
      <c r="BU23" s="733"/>
      <c r="BV23" s="733"/>
      <c r="BW23" s="733"/>
      <c r="BX23" s="733"/>
      <c r="BY23" s="733"/>
      <c r="BZ23" s="733"/>
      <c r="CA23" s="733"/>
      <c r="CB23" s="733"/>
      <c r="CC23" s="733"/>
      <c r="CD23" s="733"/>
      <c r="CE23" s="733"/>
      <c r="CF23" s="733"/>
      <c r="CG23" s="734"/>
      <c r="CH23" s="735"/>
      <c r="CI23" s="727"/>
      <c r="CJ23" s="727"/>
      <c r="CK23" s="727"/>
      <c r="CL23" s="736"/>
      <c r="CM23" s="735"/>
      <c r="CN23" s="727"/>
      <c r="CO23" s="727"/>
      <c r="CP23" s="727"/>
      <c r="CQ23" s="736"/>
      <c r="CR23" s="735"/>
      <c r="CS23" s="727"/>
      <c r="CT23" s="727"/>
      <c r="CU23" s="727"/>
      <c r="CV23" s="736"/>
      <c r="CW23" s="735"/>
      <c r="CX23" s="727"/>
      <c r="CY23" s="727"/>
      <c r="CZ23" s="727"/>
      <c r="DA23" s="736"/>
      <c r="DB23" s="735"/>
      <c r="DC23" s="727"/>
      <c r="DD23" s="727"/>
      <c r="DE23" s="727"/>
      <c r="DF23" s="736"/>
      <c r="DG23" s="735"/>
      <c r="DH23" s="727"/>
      <c r="DI23" s="727"/>
      <c r="DJ23" s="727"/>
      <c r="DK23" s="736"/>
      <c r="DL23" s="735"/>
      <c r="DM23" s="727"/>
      <c r="DN23" s="727"/>
      <c r="DO23" s="727"/>
      <c r="DP23" s="736"/>
      <c r="DQ23" s="735"/>
      <c r="DR23" s="727"/>
      <c r="DS23" s="727"/>
      <c r="DT23" s="727"/>
      <c r="DU23" s="736"/>
      <c r="DV23" s="732"/>
      <c r="DW23" s="733"/>
      <c r="DX23" s="733"/>
      <c r="DY23" s="733"/>
      <c r="DZ23" s="751"/>
      <c r="EA23" s="82"/>
    </row>
    <row r="24" spans="1:131" s="54" customFormat="1" ht="26.45" customHeight="1">
      <c r="A24" s="775" t="s">
        <v>389</v>
      </c>
      <c r="B24" s="775"/>
      <c r="C24" s="775"/>
      <c r="D24" s="775"/>
      <c r="E24" s="775"/>
      <c r="F24" s="775"/>
      <c r="G24" s="775"/>
      <c r="H24" s="775"/>
      <c r="I24" s="775"/>
      <c r="J24" s="775"/>
      <c r="K24" s="775"/>
      <c r="L24" s="775"/>
      <c r="M24" s="775"/>
      <c r="N24" s="775"/>
      <c r="O24" s="775"/>
      <c r="P24" s="775"/>
      <c r="Q24" s="775"/>
      <c r="R24" s="775"/>
      <c r="S24" s="775"/>
      <c r="T24" s="775"/>
      <c r="U24" s="775"/>
      <c r="V24" s="775"/>
      <c r="W24" s="775"/>
      <c r="X24" s="775"/>
      <c r="Y24" s="775"/>
      <c r="Z24" s="775"/>
      <c r="AA24" s="775"/>
      <c r="AB24" s="775"/>
      <c r="AC24" s="775"/>
      <c r="AD24" s="775"/>
      <c r="AE24" s="775"/>
      <c r="AF24" s="775"/>
      <c r="AG24" s="775"/>
      <c r="AH24" s="775"/>
      <c r="AI24" s="775"/>
      <c r="AJ24" s="775"/>
      <c r="AK24" s="775"/>
      <c r="AL24" s="775"/>
      <c r="AM24" s="775"/>
      <c r="AN24" s="775"/>
      <c r="AO24" s="775"/>
      <c r="AP24" s="775"/>
      <c r="AQ24" s="775"/>
      <c r="AR24" s="775"/>
      <c r="AS24" s="775"/>
      <c r="AT24" s="775"/>
      <c r="AU24" s="775"/>
      <c r="AV24" s="775"/>
      <c r="AW24" s="775"/>
      <c r="AX24" s="775"/>
      <c r="AY24" s="775"/>
      <c r="AZ24" s="64"/>
      <c r="BA24" s="64"/>
      <c r="BB24" s="64"/>
      <c r="BC24" s="64"/>
      <c r="BD24" s="64"/>
      <c r="BE24" s="82"/>
      <c r="BF24" s="82"/>
      <c r="BG24" s="82"/>
      <c r="BH24" s="82"/>
      <c r="BI24" s="82"/>
      <c r="BJ24" s="82"/>
      <c r="BK24" s="82"/>
      <c r="BL24" s="82"/>
      <c r="BM24" s="82"/>
      <c r="BN24" s="82"/>
      <c r="BO24" s="82"/>
      <c r="BP24" s="82"/>
      <c r="BQ24" s="60">
        <v>18</v>
      </c>
      <c r="BR24" s="88"/>
      <c r="BS24" s="732"/>
      <c r="BT24" s="733"/>
      <c r="BU24" s="733"/>
      <c r="BV24" s="733"/>
      <c r="BW24" s="733"/>
      <c r="BX24" s="733"/>
      <c r="BY24" s="733"/>
      <c r="BZ24" s="733"/>
      <c r="CA24" s="733"/>
      <c r="CB24" s="733"/>
      <c r="CC24" s="733"/>
      <c r="CD24" s="733"/>
      <c r="CE24" s="733"/>
      <c r="CF24" s="733"/>
      <c r="CG24" s="734"/>
      <c r="CH24" s="735"/>
      <c r="CI24" s="727"/>
      <c r="CJ24" s="727"/>
      <c r="CK24" s="727"/>
      <c r="CL24" s="736"/>
      <c r="CM24" s="735"/>
      <c r="CN24" s="727"/>
      <c r="CO24" s="727"/>
      <c r="CP24" s="727"/>
      <c r="CQ24" s="736"/>
      <c r="CR24" s="735"/>
      <c r="CS24" s="727"/>
      <c r="CT24" s="727"/>
      <c r="CU24" s="727"/>
      <c r="CV24" s="736"/>
      <c r="CW24" s="735"/>
      <c r="CX24" s="727"/>
      <c r="CY24" s="727"/>
      <c r="CZ24" s="727"/>
      <c r="DA24" s="736"/>
      <c r="DB24" s="735"/>
      <c r="DC24" s="727"/>
      <c r="DD24" s="727"/>
      <c r="DE24" s="727"/>
      <c r="DF24" s="736"/>
      <c r="DG24" s="735"/>
      <c r="DH24" s="727"/>
      <c r="DI24" s="727"/>
      <c r="DJ24" s="727"/>
      <c r="DK24" s="736"/>
      <c r="DL24" s="735"/>
      <c r="DM24" s="727"/>
      <c r="DN24" s="727"/>
      <c r="DO24" s="727"/>
      <c r="DP24" s="736"/>
      <c r="DQ24" s="735"/>
      <c r="DR24" s="727"/>
      <c r="DS24" s="727"/>
      <c r="DT24" s="727"/>
      <c r="DU24" s="736"/>
      <c r="DV24" s="732"/>
      <c r="DW24" s="733"/>
      <c r="DX24" s="733"/>
      <c r="DY24" s="733"/>
      <c r="DZ24" s="751"/>
      <c r="EA24" s="82"/>
    </row>
    <row r="25" spans="1:131" s="52" customFormat="1" ht="26.45" customHeight="1">
      <c r="A25" s="740" t="s">
        <v>416</v>
      </c>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740"/>
      <c r="AQ25" s="740"/>
      <c r="AR25" s="740"/>
      <c r="AS25" s="740"/>
      <c r="AT25" s="740"/>
      <c r="AU25" s="740"/>
      <c r="AV25" s="740"/>
      <c r="AW25" s="740"/>
      <c r="AX25" s="740"/>
      <c r="AY25" s="740"/>
      <c r="AZ25" s="740"/>
      <c r="BA25" s="740"/>
      <c r="BB25" s="740"/>
      <c r="BC25" s="740"/>
      <c r="BD25" s="740"/>
      <c r="BE25" s="740"/>
      <c r="BF25" s="740"/>
      <c r="BG25" s="740"/>
      <c r="BH25" s="740"/>
      <c r="BI25" s="740"/>
      <c r="BJ25" s="64"/>
      <c r="BK25" s="64"/>
      <c r="BL25" s="64"/>
      <c r="BM25" s="64"/>
      <c r="BN25" s="64"/>
      <c r="BO25" s="63"/>
      <c r="BP25" s="63"/>
      <c r="BQ25" s="60">
        <v>19</v>
      </c>
      <c r="BR25" s="88"/>
      <c r="BS25" s="732"/>
      <c r="BT25" s="733"/>
      <c r="BU25" s="733"/>
      <c r="BV25" s="733"/>
      <c r="BW25" s="733"/>
      <c r="BX25" s="733"/>
      <c r="BY25" s="733"/>
      <c r="BZ25" s="733"/>
      <c r="CA25" s="733"/>
      <c r="CB25" s="733"/>
      <c r="CC25" s="733"/>
      <c r="CD25" s="733"/>
      <c r="CE25" s="733"/>
      <c r="CF25" s="733"/>
      <c r="CG25" s="734"/>
      <c r="CH25" s="735"/>
      <c r="CI25" s="727"/>
      <c r="CJ25" s="727"/>
      <c r="CK25" s="727"/>
      <c r="CL25" s="736"/>
      <c r="CM25" s="735"/>
      <c r="CN25" s="727"/>
      <c r="CO25" s="727"/>
      <c r="CP25" s="727"/>
      <c r="CQ25" s="736"/>
      <c r="CR25" s="735"/>
      <c r="CS25" s="727"/>
      <c r="CT25" s="727"/>
      <c r="CU25" s="727"/>
      <c r="CV25" s="736"/>
      <c r="CW25" s="735"/>
      <c r="CX25" s="727"/>
      <c r="CY25" s="727"/>
      <c r="CZ25" s="727"/>
      <c r="DA25" s="736"/>
      <c r="DB25" s="735"/>
      <c r="DC25" s="727"/>
      <c r="DD25" s="727"/>
      <c r="DE25" s="727"/>
      <c r="DF25" s="736"/>
      <c r="DG25" s="735"/>
      <c r="DH25" s="727"/>
      <c r="DI25" s="727"/>
      <c r="DJ25" s="727"/>
      <c r="DK25" s="736"/>
      <c r="DL25" s="735"/>
      <c r="DM25" s="727"/>
      <c r="DN25" s="727"/>
      <c r="DO25" s="727"/>
      <c r="DP25" s="736"/>
      <c r="DQ25" s="735"/>
      <c r="DR25" s="727"/>
      <c r="DS25" s="727"/>
      <c r="DT25" s="727"/>
      <c r="DU25" s="736"/>
      <c r="DV25" s="732"/>
      <c r="DW25" s="733"/>
      <c r="DX25" s="733"/>
      <c r="DY25" s="733"/>
      <c r="DZ25" s="751"/>
      <c r="EA25" s="55"/>
    </row>
    <row r="26" spans="1:131" s="52" customFormat="1" ht="26.45" customHeight="1">
      <c r="A26" s="709" t="s">
        <v>436</v>
      </c>
      <c r="B26" s="710"/>
      <c r="C26" s="710"/>
      <c r="D26" s="710"/>
      <c r="E26" s="710"/>
      <c r="F26" s="710"/>
      <c r="G26" s="710"/>
      <c r="H26" s="710"/>
      <c r="I26" s="710"/>
      <c r="J26" s="710"/>
      <c r="K26" s="710"/>
      <c r="L26" s="710"/>
      <c r="M26" s="710"/>
      <c r="N26" s="710"/>
      <c r="O26" s="710"/>
      <c r="P26" s="711"/>
      <c r="Q26" s="703" t="s">
        <v>455</v>
      </c>
      <c r="R26" s="704"/>
      <c r="S26" s="704"/>
      <c r="T26" s="704"/>
      <c r="U26" s="715"/>
      <c r="V26" s="703" t="s">
        <v>456</v>
      </c>
      <c r="W26" s="704"/>
      <c r="X26" s="704"/>
      <c r="Y26" s="704"/>
      <c r="Z26" s="715"/>
      <c r="AA26" s="703" t="s">
        <v>457</v>
      </c>
      <c r="AB26" s="704"/>
      <c r="AC26" s="704"/>
      <c r="AD26" s="704"/>
      <c r="AE26" s="704"/>
      <c r="AF26" s="974" t="s">
        <v>252</v>
      </c>
      <c r="AG26" s="975"/>
      <c r="AH26" s="975"/>
      <c r="AI26" s="975"/>
      <c r="AJ26" s="976"/>
      <c r="AK26" s="704" t="s">
        <v>391</v>
      </c>
      <c r="AL26" s="704"/>
      <c r="AM26" s="704"/>
      <c r="AN26" s="704"/>
      <c r="AO26" s="715"/>
      <c r="AP26" s="703" t="s">
        <v>357</v>
      </c>
      <c r="AQ26" s="704"/>
      <c r="AR26" s="704"/>
      <c r="AS26" s="704"/>
      <c r="AT26" s="715"/>
      <c r="AU26" s="703" t="s">
        <v>458</v>
      </c>
      <c r="AV26" s="704"/>
      <c r="AW26" s="704"/>
      <c r="AX26" s="704"/>
      <c r="AY26" s="715"/>
      <c r="AZ26" s="703" t="s">
        <v>459</v>
      </c>
      <c r="BA26" s="704"/>
      <c r="BB26" s="704"/>
      <c r="BC26" s="704"/>
      <c r="BD26" s="715"/>
      <c r="BE26" s="703" t="s">
        <v>442</v>
      </c>
      <c r="BF26" s="704"/>
      <c r="BG26" s="704"/>
      <c r="BH26" s="704"/>
      <c r="BI26" s="705"/>
      <c r="BJ26" s="64"/>
      <c r="BK26" s="64"/>
      <c r="BL26" s="64"/>
      <c r="BM26" s="64"/>
      <c r="BN26" s="64"/>
      <c r="BO26" s="63"/>
      <c r="BP26" s="63"/>
      <c r="BQ26" s="60">
        <v>20</v>
      </c>
      <c r="BR26" s="88"/>
      <c r="BS26" s="732"/>
      <c r="BT26" s="733"/>
      <c r="BU26" s="733"/>
      <c r="BV26" s="733"/>
      <c r="BW26" s="733"/>
      <c r="BX26" s="733"/>
      <c r="BY26" s="733"/>
      <c r="BZ26" s="733"/>
      <c r="CA26" s="733"/>
      <c r="CB26" s="733"/>
      <c r="CC26" s="733"/>
      <c r="CD26" s="733"/>
      <c r="CE26" s="733"/>
      <c r="CF26" s="733"/>
      <c r="CG26" s="734"/>
      <c r="CH26" s="735"/>
      <c r="CI26" s="727"/>
      <c r="CJ26" s="727"/>
      <c r="CK26" s="727"/>
      <c r="CL26" s="736"/>
      <c r="CM26" s="735"/>
      <c r="CN26" s="727"/>
      <c r="CO26" s="727"/>
      <c r="CP26" s="727"/>
      <c r="CQ26" s="736"/>
      <c r="CR26" s="735"/>
      <c r="CS26" s="727"/>
      <c r="CT26" s="727"/>
      <c r="CU26" s="727"/>
      <c r="CV26" s="736"/>
      <c r="CW26" s="735"/>
      <c r="CX26" s="727"/>
      <c r="CY26" s="727"/>
      <c r="CZ26" s="727"/>
      <c r="DA26" s="736"/>
      <c r="DB26" s="735"/>
      <c r="DC26" s="727"/>
      <c r="DD26" s="727"/>
      <c r="DE26" s="727"/>
      <c r="DF26" s="736"/>
      <c r="DG26" s="735"/>
      <c r="DH26" s="727"/>
      <c r="DI26" s="727"/>
      <c r="DJ26" s="727"/>
      <c r="DK26" s="736"/>
      <c r="DL26" s="735"/>
      <c r="DM26" s="727"/>
      <c r="DN26" s="727"/>
      <c r="DO26" s="727"/>
      <c r="DP26" s="736"/>
      <c r="DQ26" s="735"/>
      <c r="DR26" s="727"/>
      <c r="DS26" s="727"/>
      <c r="DT26" s="727"/>
      <c r="DU26" s="736"/>
      <c r="DV26" s="732"/>
      <c r="DW26" s="733"/>
      <c r="DX26" s="733"/>
      <c r="DY26" s="733"/>
      <c r="DZ26" s="751"/>
      <c r="EA26" s="55"/>
    </row>
    <row r="27" spans="1:131" s="52" customFormat="1" ht="26.45" customHeight="1">
      <c r="A27" s="712"/>
      <c r="B27" s="713"/>
      <c r="C27" s="713"/>
      <c r="D27" s="713"/>
      <c r="E27" s="713"/>
      <c r="F27" s="713"/>
      <c r="G27" s="713"/>
      <c r="H27" s="713"/>
      <c r="I27" s="713"/>
      <c r="J27" s="713"/>
      <c r="K27" s="713"/>
      <c r="L27" s="713"/>
      <c r="M27" s="713"/>
      <c r="N27" s="713"/>
      <c r="O27" s="713"/>
      <c r="P27" s="714"/>
      <c r="Q27" s="706"/>
      <c r="R27" s="707"/>
      <c r="S27" s="707"/>
      <c r="T27" s="707"/>
      <c r="U27" s="716"/>
      <c r="V27" s="706"/>
      <c r="W27" s="707"/>
      <c r="X27" s="707"/>
      <c r="Y27" s="707"/>
      <c r="Z27" s="716"/>
      <c r="AA27" s="706"/>
      <c r="AB27" s="707"/>
      <c r="AC27" s="707"/>
      <c r="AD27" s="707"/>
      <c r="AE27" s="707"/>
      <c r="AF27" s="977"/>
      <c r="AG27" s="978"/>
      <c r="AH27" s="978"/>
      <c r="AI27" s="978"/>
      <c r="AJ27" s="979"/>
      <c r="AK27" s="707"/>
      <c r="AL27" s="707"/>
      <c r="AM27" s="707"/>
      <c r="AN27" s="707"/>
      <c r="AO27" s="716"/>
      <c r="AP27" s="706"/>
      <c r="AQ27" s="707"/>
      <c r="AR27" s="707"/>
      <c r="AS27" s="707"/>
      <c r="AT27" s="716"/>
      <c r="AU27" s="706"/>
      <c r="AV27" s="707"/>
      <c r="AW27" s="707"/>
      <c r="AX27" s="707"/>
      <c r="AY27" s="716"/>
      <c r="AZ27" s="706"/>
      <c r="BA27" s="707"/>
      <c r="BB27" s="707"/>
      <c r="BC27" s="707"/>
      <c r="BD27" s="716"/>
      <c r="BE27" s="706"/>
      <c r="BF27" s="707"/>
      <c r="BG27" s="707"/>
      <c r="BH27" s="707"/>
      <c r="BI27" s="708"/>
      <c r="BJ27" s="64"/>
      <c r="BK27" s="64"/>
      <c r="BL27" s="64"/>
      <c r="BM27" s="64"/>
      <c r="BN27" s="64"/>
      <c r="BO27" s="63"/>
      <c r="BP27" s="63"/>
      <c r="BQ27" s="60">
        <v>21</v>
      </c>
      <c r="BR27" s="88"/>
      <c r="BS27" s="732"/>
      <c r="BT27" s="733"/>
      <c r="BU27" s="733"/>
      <c r="BV27" s="733"/>
      <c r="BW27" s="733"/>
      <c r="BX27" s="733"/>
      <c r="BY27" s="733"/>
      <c r="BZ27" s="733"/>
      <c r="CA27" s="733"/>
      <c r="CB27" s="733"/>
      <c r="CC27" s="733"/>
      <c r="CD27" s="733"/>
      <c r="CE27" s="733"/>
      <c r="CF27" s="733"/>
      <c r="CG27" s="734"/>
      <c r="CH27" s="735"/>
      <c r="CI27" s="727"/>
      <c r="CJ27" s="727"/>
      <c r="CK27" s="727"/>
      <c r="CL27" s="736"/>
      <c r="CM27" s="735"/>
      <c r="CN27" s="727"/>
      <c r="CO27" s="727"/>
      <c r="CP27" s="727"/>
      <c r="CQ27" s="736"/>
      <c r="CR27" s="735"/>
      <c r="CS27" s="727"/>
      <c r="CT27" s="727"/>
      <c r="CU27" s="727"/>
      <c r="CV27" s="736"/>
      <c r="CW27" s="735"/>
      <c r="CX27" s="727"/>
      <c r="CY27" s="727"/>
      <c r="CZ27" s="727"/>
      <c r="DA27" s="736"/>
      <c r="DB27" s="735"/>
      <c r="DC27" s="727"/>
      <c r="DD27" s="727"/>
      <c r="DE27" s="727"/>
      <c r="DF27" s="736"/>
      <c r="DG27" s="735"/>
      <c r="DH27" s="727"/>
      <c r="DI27" s="727"/>
      <c r="DJ27" s="727"/>
      <c r="DK27" s="736"/>
      <c r="DL27" s="735"/>
      <c r="DM27" s="727"/>
      <c r="DN27" s="727"/>
      <c r="DO27" s="727"/>
      <c r="DP27" s="736"/>
      <c r="DQ27" s="735"/>
      <c r="DR27" s="727"/>
      <c r="DS27" s="727"/>
      <c r="DT27" s="727"/>
      <c r="DU27" s="736"/>
      <c r="DV27" s="732"/>
      <c r="DW27" s="733"/>
      <c r="DX27" s="733"/>
      <c r="DY27" s="733"/>
      <c r="DZ27" s="751"/>
      <c r="EA27" s="55"/>
    </row>
    <row r="28" spans="1:131" s="52" customFormat="1" ht="26.45" customHeight="1">
      <c r="A28" s="62">
        <v>1</v>
      </c>
      <c r="B28" s="700" t="s">
        <v>460</v>
      </c>
      <c r="C28" s="701"/>
      <c r="D28" s="701"/>
      <c r="E28" s="701"/>
      <c r="F28" s="701"/>
      <c r="G28" s="701"/>
      <c r="H28" s="701"/>
      <c r="I28" s="701"/>
      <c r="J28" s="701"/>
      <c r="K28" s="701"/>
      <c r="L28" s="701"/>
      <c r="M28" s="701"/>
      <c r="N28" s="701"/>
      <c r="O28" s="701"/>
      <c r="P28" s="741"/>
      <c r="Q28" s="779">
        <v>3758</v>
      </c>
      <c r="R28" s="780"/>
      <c r="S28" s="780"/>
      <c r="T28" s="780"/>
      <c r="U28" s="780"/>
      <c r="V28" s="780">
        <v>3611</v>
      </c>
      <c r="W28" s="780"/>
      <c r="X28" s="780"/>
      <c r="Y28" s="780"/>
      <c r="Z28" s="780"/>
      <c r="AA28" s="780">
        <v>146</v>
      </c>
      <c r="AB28" s="780"/>
      <c r="AC28" s="780"/>
      <c r="AD28" s="780"/>
      <c r="AE28" s="781"/>
      <c r="AF28" s="782">
        <v>146</v>
      </c>
      <c r="AG28" s="780"/>
      <c r="AH28" s="780"/>
      <c r="AI28" s="780"/>
      <c r="AJ28" s="783"/>
      <c r="AK28" s="784">
        <v>286</v>
      </c>
      <c r="AL28" s="780"/>
      <c r="AM28" s="780"/>
      <c r="AN28" s="780"/>
      <c r="AO28" s="780"/>
      <c r="AP28" s="780" t="s">
        <v>203</v>
      </c>
      <c r="AQ28" s="780"/>
      <c r="AR28" s="780"/>
      <c r="AS28" s="780"/>
      <c r="AT28" s="780"/>
      <c r="AU28" s="780" t="s">
        <v>203</v>
      </c>
      <c r="AV28" s="780"/>
      <c r="AW28" s="780"/>
      <c r="AX28" s="780"/>
      <c r="AY28" s="780"/>
      <c r="AZ28" s="785" t="s">
        <v>203</v>
      </c>
      <c r="BA28" s="785"/>
      <c r="BB28" s="785"/>
      <c r="BC28" s="785"/>
      <c r="BD28" s="785"/>
      <c r="BE28" s="776"/>
      <c r="BF28" s="776"/>
      <c r="BG28" s="776"/>
      <c r="BH28" s="776"/>
      <c r="BI28" s="777"/>
      <c r="BJ28" s="64"/>
      <c r="BK28" s="64"/>
      <c r="BL28" s="64"/>
      <c r="BM28" s="64"/>
      <c r="BN28" s="64"/>
      <c r="BO28" s="63"/>
      <c r="BP28" s="63"/>
      <c r="BQ28" s="60">
        <v>22</v>
      </c>
      <c r="BR28" s="88"/>
      <c r="BS28" s="732"/>
      <c r="BT28" s="733"/>
      <c r="BU28" s="733"/>
      <c r="BV28" s="733"/>
      <c r="BW28" s="733"/>
      <c r="BX28" s="733"/>
      <c r="BY28" s="733"/>
      <c r="BZ28" s="733"/>
      <c r="CA28" s="733"/>
      <c r="CB28" s="733"/>
      <c r="CC28" s="733"/>
      <c r="CD28" s="733"/>
      <c r="CE28" s="733"/>
      <c r="CF28" s="733"/>
      <c r="CG28" s="734"/>
      <c r="CH28" s="735"/>
      <c r="CI28" s="727"/>
      <c r="CJ28" s="727"/>
      <c r="CK28" s="727"/>
      <c r="CL28" s="736"/>
      <c r="CM28" s="735"/>
      <c r="CN28" s="727"/>
      <c r="CO28" s="727"/>
      <c r="CP28" s="727"/>
      <c r="CQ28" s="736"/>
      <c r="CR28" s="735"/>
      <c r="CS28" s="727"/>
      <c r="CT28" s="727"/>
      <c r="CU28" s="727"/>
      <c r="CV28" s="736"/>
      <c r="CW28" s="735"/>
      <c r="CX28" s="727"/>
      <c r="CY28" s="727"/>
      <c r="CZ28" s="727"/>
      <c r="DA28" s="736"/>
      <c r="DB28" s="735"/>
      <c r="DC28" s="727"/>
      <c r="DD28" s="727"/>
      <c r="DE28" s="727"/>
      <c r="DF28" s="736"/>
      <c r="DG28" s="735"/>
      <c r="DH28" s="727"/>
      <c r="DI28" s="727"/>
      <c r="DJ28" s="727"/>
      <c r="DK28" s="736"/>
      <c r="DL28" s="735"/>
      <c r="DM28" s="727"/>
      <c r="DN28" s="727"/>
      <c r="DO28" s="727"/>
      <c r="DP28" s="736"/>
      <c r="DQ28" s="735"/>
      <c r="DR28" s="727"/>
      <c r="DS28" s="727"/>
      <c r="DT28" s="727"/>
      <c r="DU28" s="736"/>
      <c r="DV28" s="732"/>
      <c r="DW28" s="733"/>
      <c r="DX28" s="733"/>
      <c r="DY28" s="733"/>
      <c r="DZ28" s="751"/>
      <c r="EA28" s="55"/>
    </row>
    <row r="29" spans="1:131" s="52" customFormat="1" ht="26.45" customHeight="1">
      <c r="A29" s="62">
        <v>2</v>
      </c>
      <c r="B29" s="732" t="s">
        <v>461</v>
      </c>
      <c r="C29" s="733"/>
      <c r="D29" s="733"/>
      <c r="E29" s="733"/>
      <c r="F29" s="733"/>
      <c r="G29" s="733"/>
      <c r="H29" s="733"/>
      <c r="I29" s="733"/>
      <c r="J29" s="733"/>
      <c r="K29" s="733"/>
      <c r="L29" s="733"/>
      <c r="M29" s="733"/>
      <c r="N29" s="733"/>
      <c r="O29" s="733"/>
      <c r="P29" s="734"/>
      <c r="Q29" s="723">
        <v>481</v>
      </c>
      <c r="R29" s="724"/>
      <c r="S29" s="724"/>
      <c r="T29" s="724"/>
      <c r="U29" s="724"/>
      <c r="V29" s="724">
        <v>478</v>
      </c>
      <c r="W29" s="724"/>
      <c r="X29" s="724"/>
      <c r="Y29" s="724"/>
      <c r="Z29" s="724"/>
      <c r="AA29" s="724">
        <v>2</v>
      </c>
      <c r="AB29" s="724"/>
      <c r="AC29" s="724"/>
      <c r="AD29" s="724"/>
      <c r="AE29" s="725"/>
      <c r="AF29" s="726">
        <v>2</v>
      </c>
      <c r="AG29" s="727"/>
      <c r="AH29" s="727"/>
      <c r="AI29" s="727"/>
      <c r="AJ29" s="728"/>
      <c r="AK29" s="729">
        <v>143</v>
      </c>
      <c r="AL29" s="724"/>
      <c r="AM29" s="724"/>
      <c r="AN29" s="724"/>
      <c r="AO29" s="724"/>
      <c r="AP29" s="724" t="s">
        <v>203</v>
      </c>
      <c r="AQ29" s="724"/>
      <c r="AR29" s="724"/>
      <c r="AS29" s="724"/>
      <c r="AT29" s="724"/>
      <c r="AU29" s="724" t="s">
        <v>203</v>
      </c>
      <c r="AV29" s="724"/>
      <c r="AW29" s="724"/>
      <c r="AX29" s="724"/>
      <c r="AY29" s="724"/>
      <c r="AZ29" s="778" t="s">
        <v>203</v>
      </c>
      <c r="BA29" s="778"/>
      <c r="BB29" s="778"/>
      <c r="BC29" s="778"/>
      <c r="BD29" s="778"/>
      <c r="BE29" s="730"/>
      <c r="BF29" s="730"/>
      <c r="BG29" s="730"/>
      <c r="BH29" s="730"/>
      <c r="BI29" s="731"/>
      <c r="BJ29" s="64"/>
      <c r="BK29" s="64"/>
      <c r="BL29" s="64"/>
      <c r="BM29" s="64"/>
      <c r="BN29" s="64"/>
      <c r="BO29" s="63"/>
      <c r="BP29" s="63"/>
      <c r="BQ29" s="60">
        <v>23</v>
      </c>
      <c r="BR29" s="88"/>
      <c r="BS29" s="732"/>
      <c r="BT29" s="733"/>
      <c r="BU29" s="733"/>
      <c r="BV29" s="733"/>
      <c r="BW29" s="733"/>
      <c r="BX29" s="733"/>
      <c r="BY29" s="733"/>
      <c r="BZ29" s="733"/>
      <c r="CA29" s="733"/>
      <c r="CB29" s="733"/>
      <c r="CC29" s="733"/>
      <c r="CD29" s="733"/>
      <c r="CE29" s="733"/>
      <c r="CF29" s="733"/>
      <c r="CG29" s="734"/>
      <c r="CH29" s="735"/>
      <c r="CI29" s="727"/>
      <c r="CJ29" s="727"/>
      <c r="CK29" s="727"/>
      <c r="CL29" s="736"/>
      <c r="CM29" s="735"/>
      <c r="CN29" s="727"/>
      <c r="CO29" s="727"/>
      <c r="CP29" s="727"/>
      <c r="CQ29" s="736"/>
      <c r="CR29" s="735"/>
      <c r="CS29" s="727"/>
      <c r="CT29" s="727"/>
      <c r="CU29" s="727"/>
      <c r="CV29" s="736"/>
      <c r="CW29" s="735"/>
      <c r="CX29" s="727"/>
      <c r="CY29" s="727"/>
      <c r="CZ29" s="727"/>
      <c r="DA29" s="736"/>
      <c r="DB29" s="735"/>
      <c r="DC29" s="727"/>
      <c r="DD29" s="727"/>
      <c r="DE29" s="727"/>
      <c r="DF29" s="736"/>
      <c r="DG29" s="735"/>
      <c r="DH29" s="727"/>
      <c r="DI29" s="727"/>
      <c r="DJ29" s="727"/>
      <c r="DK29" s="736"/>
      <c r="DL29" s="735"/>
      <c r="DM29" s="727"/>
      <c r="DN29" s="727"/>
      <c r="DO29" s="727"/>
      <c r="DP29" s="736"/>
      <c r="DQ29" s="735"/>
      <c r="DR29" s="727"/>
      <c r="DS29" s="727"/>
      <c r="DT29" s="727"/>
      <c r="DU29" s="736"/>
      <c r="DV29" s="732"/>
      <c r="DW29" s="733"/>
      <c r="DX29" s="733"/>
      <c r="DY29" s="733"/>
      <c r="DZ29" s="751"/>
      <c r="EA29" s="55"/>
    </row>
    <row r="30" spans="1:131" s="52" customFormat="1" ht="26.45" customHeight="1">
      <c r="A30" s="62">
        <v>3</v>
      </c>
      <c r="B30" s="732" t="s">
        <v>350</v>
      </c>
      <c r="C30" s="733"/>
      <c r="D30" s="733"/>
      <c r="E30" s="733"/>
      <c r="F30" s="733"/>
      <c r="G30" s="733"/>
      <c r="H30" s="733"/>
      <c r="I30" s="733"/>
      <c r="J30" s="733"/>
      <c r="K30" s="733"/>
      <c r="L30" s="733"/>
      <c r="M30" s="733"/>
      <c r="N30" s="733"/>
      <c r="O30" s="733"/>
      <c r="P30" s="734"/>
      <c r="Q30" s="723">
        <v>1568</v>
      </c>
      <c r="R30" s="724"/>
      <c r="S30" s="724"/>
      <c r="T30" s="724"/>
      <c r="U30" s="724"/>
      <c r="V30" s="724">
        <v>1316</v>
      </c>
      <c r="W30" s="724"/>
      <c r="X30" s="724"/>
      <c r="Y30" s="724"/>
      <c r="Z30" s="724"/>
      <c r="AA30" s="724">
        <v>251</v>
      </c>
      <c r="AB30" s="724"/>
      <c r="AC30" s="724"/>
      <c r="AD30" s="724"/>
      <c r="AE30" s="725"/>
      <c r="AF30" s="726">
        <v>106</v>
      </c>
      <c r="AG30" s="727"/>
      <c r="AH30" s="727"/>
      <c r="AI30" s="727"/>
      <c r="AJ30" s="728"/>
      <c r="AK30" s="729">
        <v>745</v>
      </c>
      <c r="AL30" s="724"/>
      <c r="AM30" s="724"/>
      <c r="AN30" s="724"/>
      <c r="AO30" s="724"/>
      <c r="AP30" s="724">
        <v>9336</v>
      </c>
      <c r="AQ30" s="724"/>
      <c r="AR30" s="724"/>
      <c r="AS30" s="724"/>
      <c r="AT30" s="724"/>
      <c r="AU30" s="724">
        <v>7851</v>
      </c>
      <c r="AV30" s="724"/>
      <c r="AW30" s="724"/>
      <c r="AX30" s="724"/>
      <c r="AY30" s="724"/>
      <c r="AZ30" s="778" t="s">
        <v>203</v>
      </c>
      <c r="BA30" s="778"/>
      <c r="BB30" s="778"/>
      <c r="BC30" s="778"/>
      <c r="BD30" s="778"/>
      <c r="BE30" s="730" t="s">
        <v>462</v>
      </c>
      <c r="BF30" s="730"/>
      <c r="BG30" s="730"/>
      <c r="BH30" s="730"/>
      <c r="BI30" s="731"/>
      <c r="BJ30" s="64"/>
      <c r="BK30" s="64"/>
      <c r="BL30" s="64"/>
      <c r="BM30" s="64"/>
      <c r="BN30" s="64"/>
      <c r="BO30" s="63"/>
      <c r="BP30" s="63"/>
      <c r="BQ30" s="60">
        <v>24</v>
      </c>
      <c r="BR30" s="88"/>
      <c r="BS30" s="732"/>
      <c r="BT30" s="733"/>
      <c r="BU30" s="733"/>
      <c r="BV30" s="733"/>
      <c r="BW30" s="733"/>
      <c r="BX30" s="733"/>
      <c r="BY30" s="733"/>
      <c r="BZ30" s="733"/>
      <c r="CA30" s="733"/>
      <c r="CB30" s="733"/>
      <c r="CC30" s="733"/>
      <c r="CD30" s="733"/>
      <c r="CE30" s="733"/>
      <c r="CF30" s="733"/>
      <c r="CG30" s="734"/>
      <c r="CH30" s="735"/>
      <c r="CI30" s="727"/>
      <c r="CJ30" s="727"/>
      <c r="CK30" s="727"/>
      <c r="CL30" s="736"/>
      <c r="CM30" s="735"/>
      <c r="CN30" s="727"/>
      <c r="CO30" s="727"/>
      <c r="CP30" s="727"/>
      <c r="CQ30" s="736"/>
      <c r="CR30" s="735"/>
      <c r="CS30" s="727"/>
      <c r="CT30" s="727"/>
      <c r="CU30" s="727"/>
      <c r="CV30" s="736"/>
      <c r="CW30" s="735"/>
      <c r="CX30" s="727"/>
      <c r="CY30" s="727"/>
      <c r="CZ30" s="727"/>
      <c r="DA30" s="736"/>
      <c r="DB30" s="735"/>
      <c r="DC30" s="727"/>
      <c r="DD30" s="727"/>
      <c r="DE30" s="727"/>
      <c r="DF30" s="736"/>
      <c r="DG30" s="735"/>
      <c r="DH30" s="727"/>
      <c r="DI30" s="727"/>
      <c r="DJ30" s="727"/>
      <c r="DK30" s="736"/>
      <c r="DL30" s="735"/>
      <c r="DM30" s="727"/>
      <c r="DN30" s="727"/>
      <c r="DO30" s="727"/>
      <c r="DP30" s="736"/>
      <c r="DQ30" s="735"/>
      <c r="DR30" s="727"/>
      <c r="DS30" s="727"/>
      <c r="DT30" s="727"/>
      <c r="DU30" s="736"/>
      <c r="DV30" s="732"/>
      <c r="DW30" s="733"/>
      <c r="DX30" s="733"/>
      <c r="DY30" s="733"/>
      <c r="DZ30" s="751"/>
      <c r="EA30" s="55"/>
    </row>
    <row r="31" spans="1:131" s="52" customFormat="1" ht="26.45" customHeight="1">
      <c r="A31" s="62">
        <v>4</v>
      </c>
      <c r="B31" s="732" t="s">
        <v>463</v>
      </c>
      <c r="C31" s="733"/>
      <c r="D31" s="733"/>
      <c r="E31" s="733"/>
      <c r="F31" s="733"/>
      <c r="G31" s="733"/>
      <c r="H31" s="733"/>
      <c r="I31" s="733"/>
      <c r="J31" s="733"/>
      <c r="K31" s="733"/>
      <c r="L31" s="733"/>
      <c r="M31" s="733"/>
      <c r="N31" s="733"/>
      <c r="O31" s="733"/>
      <c r="P31" s="734"/>
      <c r="Q31" s="723">
        <v>27</v>
      </c>
      <c r="R31" s="724"/>
      <c r="S31" s="724"/>
      <c r="T31" s="724"/>
      <c r="U31" s="724"/>
      <c r="V31" s="724">
        <v>24</v>
      </c>
      <c r="W31" s="724"/>
      <c r="X31" s="724"/>
      <c r="Y31" s="724"/>
      <c r="Z31" s="724"/>
      <c r="AA31" s="724">
        <v>4</v>
      </c>
      <c r="AB31" s="724"/>
      <c r="AC31" s="724"/>
      <c r="AD31" s="724"/>
      <c r="AE31" s="725"/>
      <c r="AF31" s="726">
        <v>87</v>
      </c>
      <c r="AG31" s="727"/>
      <c r="AH31" s="727"/>
      <c r="AI31" s="727"/>
      <c r="AJ31" s="728"/>
      <c r="AK31" s="729">
        <v>143</v>
      </c>
      <c r="AL31" s="724"/>
      <c r="AM31" s="724"/>
      <c r="AN31" s="724"/>
      <c r="AO31" s="724"/>
      <c r="AP31" s="724">
        <v>1140</v>
      </c>
      <c r="AQ31" s="724"/>
      <c r="AR31" s="724"/>
      <c r="AS31" s="724"/>
      <c r="AT31" s="724"/>
      <c r="AU31" s="724">
        <v>840</v>
      </c>
      <c r="AV31" s="724"/>
      <c r="AW31" s="724"/>
      <c r="AX31" s="724"/>
      <c r="AY31" s="724"/>
      <c r="AZ31" s="778" t="s">
        <v>203</v>
      </c>
      <c r="BA31" s="778"/>
      <c r="BB31" s="778"/>
      <c r="BC31" s="778"/>
      <c r="BD31" s="778"/>
      <c r="BE31" s="730" t="s">
        <v>462</v>
      </c>
      <c r="BF31" s="730"/>
      <c r="BG31" s="730"/>
      <c r="BH31" s="730"/>
      <c r="BI31" s="731"/>
      <c r="BJ31" s="64"/>
      <c r="BK31" s="64"/>
      <c r="BL31" s="64"/>
      <c r="BM31" s="64"/>
      <c r="BN31" s="64"/>
      <c r="BO31" s="63"/>
      <c r="BP31" s="63"/>
      <c r="BQ31" s="60">
        <v>25</v>
      </c>
      <c r="BR31" s="88"/>
      <c r="BS31" s="732"/>
      <c r="BT31" s="733"/>
      <c r="BU31" s="733"/>
      <c r="BV31" s="733"/>
      <c r="BW31" s="733"/>
      <c r="BX31" s="733"/>
      <c r="BY31" s="733"/>
      <c r="BZ31" s="733"/>
      <c r="CA31" s="733"/>
      <c r="CB31" s="733"/>
      <c r="CC31" s="733"/>
      <c r="CD31" s="733"/>
      <c r="CE31" s="733"/>
      <c r="CF31" s="733"/>
      <c r="CG31" s="734"/>
      <c r="CH31" s="735"/>
      <c r="CI31" s="727"/>
      <c r="CJ31" s="727"/>
      <c r="CK31" s="727"/>
      <c r="CL31" s="736"/>
      <c r="CM31" s="735"/>
      <c r="CN31" s="727"/>
      <c r="CO31" s="727"/>
      <c r="CP31" s="727"/>
      <c r="CQ31" s="736"/>
      <c r="CR31" s="735"/>
      <c r="CS31" s="727"/>
      <c r="CT31" s="727"/>
      <c r="CU31" s="727"/>
      <c r="CV31" s="736"/>
      <c r="CW31" s="735"/>
      <c r="CX31" s="727"/>
      <c r="CY31" s="727"/>
      <c r="CZ31" s="727"/>
      <c r="DA31" s="736"/>
      <c r="DB31" s="735"/>
      <c r="DC31" s="727"/>
      <c r="DD31" s="727"/>
      <c r="DE31" s="727"/>
      <c r="DF31" s="736"/>
      <c r="DG31" s="735"/>
      <c r="DH31" s="727"/>
      <c r="DI31" s="727"/>
      <c r="DJ31" s="727"/>
      <c r="DK31" s="736"/>
      <c r="DL31" s="735"/>
      <c r="DM31" s="727"/>
      <c r="DN31" s="727"/>
      <c r="DO31" s="727"/>
      <c r="DP31" s="736"/>
      <c r="DQ31" s="735"/>
      <c r="DR31" s="727"/>
      <c r="DS31" s="727"/>
      <c r="DT31" s="727"/>
      <c r="DU31" s="736"/>
      <c r="DV31" s="732"/>
      <c r="DW31" s="733"/>
      <c r="DX31" s="733"/>
      <c r="DY31" s="733"/>
      <c r="DZ31" s="751"/>
      <c r="EA31" s="55"/>
    </row>
    <row r="32" spans="1:131" s="52" customFormat="1" ht="26.45" customHeight="1">
      <c r="A32" s="62">
        <v>5</v>
      </c>
      <c r="B32" s="732"/>
      <c r="C32" s="733"/>
      <c r="D32" s="733"/>
      <c r="E32" s="733"/>
      <c r="F32" s="733"/>
      <c r="G32" s="733"/>
      <c r="H32" s="733"/>
      <c r="I32" s="733"/>
      <c r="J32" s="733"/>
      <c r="K32" s="733"/>
      <c r="L32" s="733"/>
      <c r="M32" s="733"/>
      <c r="N32" s="733"/>
      <c r="O32" s="733"/>
      <c r="P32" s="734"/>
      <c r="Q32" s="723"/>
      <c r="R32" s="724"/>
      <c r="S32" s="724"/>
      <c r="T32" s="724"/>
      <c r="U32" s="724"/>
      <c r="V32" s="724"/>
      <c r="W32" s="724"/>
      <c r="X32" s="724"/>
      <c r="Y32" s="724"/>
      <c r="Z32" s="724"/>
      <c r="AA32" s="724"/>
      <c r="AB32" s="724"/>
      <c r="AC32" s="724"/>
      <c r="AD32" s="724"/>
      <c r="AE32" s="725"/>
      <c r="AF32" s="726"/>
      <c r="AG32" s="727"/>
      <c r="AH32" s="727"/>
      <c r="AI32" s="727"/>
      <c r="AJ32" s="728"/>
      <c r="AK32" s="729"/>
      <c r="AL32" s="724"/>
      <c r="AM32" s="724"/>
      <c r="AN32" s="724"/>
      <c r="AO32" s="724"/>
      <c r="AP32" s="724"/>
      <c r="AQ32" s="724"/>
      <c r="AR32" s="724"/>
      <c r="AS32" s="724"/>
      <c r="AT32" s="724"/>
      <c r="AU32" s="724"/>
      <c r="AV32" s="724"/>
      <c r="AW32" s="724"/>
      <c r="AX32" s="724"/>
      <c r="AY32" s="724"/>
      <c r="AZ32" s="778"/>
      <c r="BA32" s="778"/>
      <c r="BB32" s="778"/>
      <c r="BC32" s="778"/>
      <c r="BD32" s="778"/>
      <c r="BE32" s="730"/>
      <c r="BF32" s="730"/>
      <c r="BG32" s="730"/>
      <c r="BH32" s="730"/>
      <c r="BI32" s="731"/>
      <c r="BJ32" s="64"/>
      <c r="BK32" s="64"/>
      <c r="BL32" s="64"/>
      <c r="BM32" s="64"/>
      <c r="BN32" s="64"/>
      <c r="BO32" s="63"/>
      <c r="BP32" s="63"/>
      <c r="BQ32" s="60">
        <v>26</v>
      </c>
      <c r="BR32" s="88"/>
      <c r="BS32" s="732"/>
      <c r="BT32" s="733"/>
      <c r="BU32" s="733"/>
      <c r="BV32" s="733"/>
      <c r="BW32" s="733"/>
      <c r="BX32" s="733"/>
      <c r="BY32" s="733"/>
      <c r="BZ32" s="733"/>
      <c r="CA32" s="733"/>
      <c r="CB32" s="733"/>
      <c r="CC32" s="733"/>
      <c r="CD32" s="733"/>
      <c r="CE32" s="733"/>
      <c r="CF32" s="733"/>
      <c r="CG32" s="734"/>
      <c r="CH32" s="735"/>
      <c r="CI32" s="727"/>
      <c r="CJ32" s="727"/>
      <c r="CK32" s="727"/>
      <c r="CL32" s="736"/>
      <c r="CM32" s="735"/>
      <c r="CN32" s="727"/>
      <c r="CO32" s="727"/>
      <c r="CP32" s="727"/>
      <c r="CQ32" s="736"/>
      <c r="CR32" s="735"/>
      <c r="CS32" s="727"/>
      <c r="CT32" s="727"/>
      <c r="CU32" s="727"/>
      <c r="CV32" s="736"/>
      <c r="CW32" s="735"/>
      <c r="CX32" s="727"/>
      <c r="CY32" s="727"/>
      <c r="CZ32" s="727"/>
      <c r="DA32" s="736"/>
      <c r="DB32" s="735"/>
      <c r="DC32" s="727"/>
      <c r="DD32" s="727"/>
      <c r="DE32" s="727"/>
      <c r="DF32" s="736"/>
      <c r="DG32" s="735"/>
      <c r="DH32" s="727"/>
      <c r="DI32" s="727"/>
      <c r="DJ32" s="727"/>
      <c r="DK32" s="736"/>
      <c r="DL32" s="735"/>
      <c r="DM32" s="727"/>
      <c r="DN32" s="727"/>
      <c r="DO32" s="727"/>
      <c r="DP32" s="736"/>
      <c r="DQ32" s="735"/>
      <c r="DR32" s="727"/>
      <c r="DS32" s="727"/>
      <c r="DT32" s="727"/>
      <c r="DU32" s="736"/>
      <c r="DV32" s="732"/>
      <c r="DW32" s="733"/>
      <c r="DX32" s="733"/>
      <c r="DY32" s="733"/>
      <c r="DZ32" s="751"/>
      <c r="EA32" s="55"/>
    </row>
    <row r="33" spans="1:131" s="52" customFormat="1" ht="26.45" customHeight="1">
      <c r="A33" s="62">
        <v>6</v>
      </c>
      <c r="B33" s="732"/>
      <c r="C33" s="733"/>
      <c r="D33" s="733"/>
      <c r="E33" s="733"/>
      <c r="F33" s="733"/>
      <c r="G33" s="733"/>
      <c r="H33" s="733"/>
      <c r="I33" s="733"/>
      <c r="J33" s="733"/>
      <c r="K33" s="733"/>
      <c r="L33" s="733"/>
      <c r="M33" s="733"/>
      <c r="N33" s="733"/>
      <c r="O33" s="733"/>
      <c r="P33" s="734"/>
      <c r="Q33" s="723"/>
      <c r="R33" s="724"/>
      <c r="S33" s="724"/>
      <c r="T33" s="724"/>
      <c r="U33" s="724"/>
      <c r="V33" s="724"/>
      <c r="W33" s="724"/>
      <c r="X33" s="724"/>
      <c r="Y33" s="724"/>
      <c r="Z33" s="724"/>
      <c r="AA33" s="724"/>
      <c r="AB33" s="724"/>
      <c r="AC33" s="724"/>
      <c r="AD33" s="724"/>
      <c r="AE33" s="725"/>
      <c r="AF33" s="726"/>
      <c r="AG33" s="727"/>
      <c r="AH33" s="727"/>
      <c r="AI33" s="727"/>
      <c r="AJ33" s="728"/>
      <c r="AK33" s="729"/>
      <c r="AL33" s="724"/>
      <c r="AM33" s="724"/>
      <c r="AN33" s="724"/>
      <c r="AO33" s="724"/>
      <c r="AP33" s="724"/>
      <c r="AQ33" s="724"/>
      <c r="AR33" s="724"/>
      <c r="AS33" s="724"/>
      <c r="AT33" s="724"/>
      <c r="AU33" s="724"/>
      <c r="AV33" s="724"/>
      <c r="AW33" s="724"/>
      <c r="AX33" s="724"/>
      <c r="AY33" s="724"/>
      <c r="AZ33" s="778"/>
      <c r="BA33" s="778"/>
      <c r="BB33" s="778"/>
      <c r="BC33" s="778"/>
      <c r="BD33" s="778"/>
      <c r="BE33" s="730"/>
      <c r="BF33" s="730"/>
      <c r="BG33" s="730"/>
      <c r="BH33" s="730"/>
      <c r="BI33" s="731"/>
      <c r="BJ33" s="64"/>
      <c r="BK33" s="64"/>
      <c r="BL33" s="64"/>
      <c r="BM33" s="64"/>
      <c r="BN33" s="64"/>
      <c r="BO33" s="63"/>
      <c r="BP33" s="63"/>
      <c r="BQ33" s="60">
        <v>27</v>
      </c>
      <c r="BR33" s="88"/>
      <c r="BS33" s="732"/>
      <c r="BT33" s="733"/>
      <c r="BU33" s="733"/>
      <c r="BV33" s="733"/>
      <c r="BW33" s="733"/>
      <c r="BX33" s="733"/>
      <c r="BY33" s="733"/>
      <c r="BZ33" s="733"/>
      <c r="CA33" s="733"/>
      <c r="CB33" s="733"/>
      <c r="CC33" s="733"/>
      <c r="CD33" s="733"/>
      <c r="CE33" s="733"/>
      <c r="CF33" s="733"/>
      <c r="CG33" s="734"/>
      <c r="CH33" s="735"/>
      <c r="CI33" s="727"/>
      <c r="CJ33" s="727"/>
      <c r="CK33" s="727"/>
      <c r="CL33" s="736"/>
      <c r="CM33" s="735"/>
      <c r="CN33" s="727"/>
      <c r="CO33" s="727"/>
      <c r="CP33" s="727"/>
      <c r="CQ33" s="736"/>
      <c r="CR33" s="735"/>
      <c r="CS33" s="727"/>
      <c r="CT33" s="727"/>
      <c r="CU33" s="727"/>
      <c r="CV33" s="736"/>
      <c r="CW33" s="735"/>
      <c r="CX33" s="727"/>
      <c r="CY33" s="727"/>
      <c r="CZ33" s="727"/>
      <c r="DA33" s="736"/>
      <c r="DB33" s="735"/>
      <c r="DC33" s="727"/>
      <c r="DD33" s="727"/>
      <c r="DE33" s="727"/>
      <c r="DF33" s="736"/>
      <c r="DG33" s="735"/>
      <c r="DH33" s="727"/>
      <c r="DI33" s="727"/>
      <c r="DJ33" s="727"/>
      <c r="DK33" s="736"/>
      <c r="DL33" s="735"/>
      <c r="DM33" s="727"/>
      <c r="DN33" s="727"/>
      <c r="DO33" s="727"/>
      <c r="DP33" s="736"/>
      <c r="DQ33" s="735"/>
      <c r="DR33" s="727"/>
      <c r="DS33" s="727"/>
      <c r="DT33" s="727"/>
      <c r="DU33" s="736"/>
      <c r="DV33" s="732"/>
      <c r="DW33" s="733"/>
      <c r="DX33" s="733"/>
      <c r="DY33" s="733"/>
      <c r="DZ33" s="751"/>
      <c r="EA33" s="55"/>
    </row>
    <row r="34" spans="1:131" s="52" customFormat="1" ht="26.45" customHeight="1">
      <c r="A34" s="62">
        <v>7</v>
      </c>
      <c r="B34" s="732"/>
      <c r="C34" s="733"/>
      <c r="D34" s="733"/>
      <c r="E34" s="733"/>
      <c r="F34" s="733"/>
      <c r="G34" s="733"/>
      <c r="H34" s="733"/>
      <c r="I34" s="733"/>
      <c r="J34" s="733"/>
      <c r="K34" s="733"/>
      <c r="L34" s="733"/>
      <c r="M34" s="733"/>
      <c r="N34" s="733"/>
      <c r="O34" s="733"/>
      <c r="P34" s="734"/>
      <c r="Q34" s="723"/>
      <c r="R34" s="724"/>
      <c r="S34" s="724"/>
      <c r="T34" s="724"/>
      <c r="U34" s="724"/>
      <c r="V34" s="724"/>
      <c r="W34" s="724"/>
      <c r="X34" s="724"/>
      <c r="Y34" s="724"/>
      <c r="Z34" s="724"/>
      <c r="AA34" s="724"/>
      <c r="AB34" s="724"/>
      <c r="AC34" s="724"/>
      <c r="AD34" s="724"/>
      <c r="AE34" s="725"/>
      <c r="AF34" s="726"/>
      <c r="AG34" s="727"/>
      <c r="AH34" s="727"/>
      <c r="AI34" s="727"/>
      <c r="AJ34" s="728"/>
      <c r="AK34" s="729"/>
      <c r="AL34" s="724"/>
      <c r="AM34" s="724"/>
      <c r="AN34" s="724"/>
      <c r="AO34" s="724"/>
      <c r="AP34" s="724"/>
      <c r="AQ34" s="724"/>
      <c r="AR34" s="724"/>
      <c r="AS34" s="724"/>
      <c r="AT34" s="724"/>
      <c r="AU34" s="724"/>
      <c r="AV34" s="724"/>
      <c r="AW34" s="724"/>
      <c r="AX34" s="724"/>
      <c r="AY34" s="724"/>
      <c r="AZ34" s="778"/>
      <c r="BA34" s="778"/>
      <c r="BB34" s="778"/>
      <c r="BC34" s="778"/>
      <c r="BD34" s="778"/>
      <c r="BE34" s="730"/>
      <c r="BF34" s="730"/>
      <c r="BG34" s="730"/>
      <c r="BH34" s="730"/>
      <c r="BI34" s="731"/>
      <c r="BJ34" s="64"/>
      <c r="BK34" s="64"/>
      <c r="BL34" s="64"/>
      <c r="BM34" s="64"/>
      <c r="BN34" s="64"/>
      <c r="BO34" s="63"/>
      <c r="BP34" s="63"/>
      <c r="BQ34" s="60">
        <v>28</v>
      </c>
      <c r="BR34" s="88"/>
      <c r="BS34" s="732"/>
      <c r="BT34" s="733"/>
      <c r="BU34" s="733"/>
      <c r="BV34" s="733"/>
      <c r="BW34" s="733"/>
      <c r="BX34" s="733"/>
      <c r="BY34" s="733"/>
      <c r="BZ34" s="733"/>
      <c r="CA34" s="733"/>
      <c r="CB34" s="733"/>
      <c r="CC34" s="733"/>
      <c r="CD34" s="733"/>
      <c r="CE34" s="733"/>
      <c r="CF34" s="733"/>
      <c r="CG34" s="734"/>
      <c r="CH34" s="735"/>
      <c r="CI34" s="727"/>
      <c r="CJ34" s="727"/>
      <c r="CK34" s="727"/>
      <c r="CL34" s="736"/>
      <c r="CM34" s="735"/>
      <c r="CN34" s="727"/>
      <c r="CO34" s="727"/>
      <c r="CP34" s="727"/>
      <c r="CQ34" s="736"/>
      <c r="CR34" s="735"/>
      <c r="CS34" s="727"/>
      <c r="CT34" s="727"/>
      <c r="CU34" s="727"/>
      <c r="CV34" s="736"/>
      <c r="CW34" s="735"/>
      <c r="CX34" s="727"/>
      <c r="CY34" s="727"/>
      <c r="CZ34" s="727"/>
      <c r="DA34" s="736"/>
      <c r="DB34" s="735"/>
      <c r="DC34" s="727"/>
      <c r="DD34" s="727"/>
      <c r="DE34" s="727"/>
      <c r="DF34" s="736"/>
      <c r="DG34" s="735"/>
      <c r="DH34" s="727"/>
      <c r="DI34" s="727"/>
      <c r="DJ34" s="727"/>
      <c r="DK34" s="736"/>
      <c r="DL34" s="735"/>
      <c r="DM34" s="727"/>
      <c r="DN34" s="727"/>
      <c r="DO34" s="727"/>
      <c r="DP34" s="736"/>
      <c r="DQ34" s="735"/>
      <c r="DR34" s="727"/>
      <c r="DS34" s="727"/>
      <c r="DT34" s="727"/>
      <c r="DU34" s="736"/>
      <c r="DV34" s="732"/>
      <c r="DW34" s="733"/>
      <c r="DX34" s="733"/>
      <c r="DY34" s="733"/>
      <c r="DZ34" s="751"/>
      <c r="EA34" s="55"/>
    </row>
    <row r="35" spans="1:131" s="52" customFormat="1" ht="26.45" customHeight="1">
      <c r="A35" s="62">
        <v>8</v>
      </c>
      <c r="B35" s="732"/>
      <c r="C35" s="733"/>
      <c r="D35" s="733"/>
      <c r="E35" s="733"/>
      <c r="F35" s="733"/>
      <c r="G35" s="733"/>
      <c r="H35" s="733"/>
      <c r="I35" s="733"/>
      <c r="J35" s="733"/>
      <c r="K35" s="733"/>
      <c r="L35" s="733"/>
      <c r="M35" s="733"/>
      <c r="N35" s="733"/>
      <c r="O35" s="733"/>
      <c r="P35" s="734"/>
      <c r="Q35" s="723"/>
      <c r="R35" s="724"/>
      <c r="S35" s="724"/>
      <c r="T35" s="724"/>
      <c r="U35" s="724"/>
      <c r="V35" s="724"/>
      <c r="W35" s="724"/>
      <c r="X35" s="724"/>
      <c r="Y35" s="724"/>
      <c r="Z35" s="724"/>
      <c r="AA35" s="724"/>
      <c r="AB35" s="724"/>
      <c r="AC35" s="724"/>
      <c r="AD35" s="724"/>
      <c r="AE35" s="725"/>
      <c r="AF35" s="726"/>
      <c r="AG35" s="727"/>
      <c r="AH35" s="727"/>
      <c r="AI35" s="727"/>
      <c r="AJ35" s="728"/>
      <c r="AK35" s="729"/>
      <c r="AL35" s="724"/>
      <c r="AM35" s="724"/>
      <c r="AN35" s="724"/>
      <c r="AO35" s="724"/>
      <c r="AP35" s="724"/>
      <c r="AQ35" s="724"/>
      <c r="AR35" s="724"/>
      <c r="AS35" s="724"/>
      <c r="AT35" s="724"/>
      <c r="AU35" s="724"/>
      <c r="AV35" s="724"/>
      <c r="AW35" s="724"/>
      <c r="AX35" s="724"/>
      <c r="AY35" s="724"/>
      <c r="AZ35" s="778"/>
      <c r="BA35" s="778"/>
      <c r="BB35" s="778"/>
      <c r="BC35" s="778"/>
      <c r="BD35" s="778"/>
      <c r="BE35" s="730"/>
      <c r="BF35" s="730"/>
      <c r="BG35" s="730"/>
      <c r="BH35" s="730"/>
      <c r="BI35" s="731"/>
      <c r="BJ35" s="64"/>
      <c r="BK35" s="64"/>
      <c r="BL35" s="64"/>
      <c r="BM35" s="64"/>
      <c r="BN35" s="64"/>
      <c r="BO35" s="63"/>
      <c r="BP35" s="63"/>
      <c r="BQ35" s="60">
        <v>29</v>
      </c>
      <c r="BR35" s="88"/>
      <c r="BS35" s="732"/>
      <c r="BT35" s="733"/>
      <c r="BU35" s="733"/>
      <c r="BV35" s="733"/>
      <c r="BW35" s="733"/>
      <c r="BX35" s="733"/>
      <c r="BY35" s="733"/>
      <c r="BZ35" s="733"/>
      <c r="CA35" s="733"/>
      <c r="CB35" s="733"/>
      <c r="CC35" s="733"/>
      <c r="CD35" s="733"/>
      <c r="CE35" s="733"/>
      <c r="CF35" s="733"/>
      <c r="CG35" s="734"/>
      <c r="CH35" s="735"/>
      <c r="CI35" s="727"/>
      <c r="CJ35" s="727"/>
      <c r="CK35" s="727"/>
      <c r="CL35" s="736"/>
      <c r="CM35" s="735"/>
      <c r="CN35" s="727"/>
      <c r="CO35" s="727"/>
      <c r="CP35" s="727"/>
      <c r="CQ35" s="736"/>
      <c r="CR35" s="735"/>
      <c r="CS35" s="727"/>
      <c r="CT35" s="727"/>
      <c r="CU35" s="727"/>
      <c r="CV35" s="736"/>
      <c r="CW35" s="735"/>
      <c r="CX35" s="727"/>
      <c r="CY35" s="727"/>
      <c r="CZ35" s="727"/>
      <c r="DA35" s="736"/>
      <c r="DB35" s="735"/>
      <c r="DC35" s="727"/>
      <c r="DD35" s="727"/>
      <c r="DE35" s="727"/>
      <c r="DF35" s="736"/>
      <c r="DG35" s="735"/>
      <c r="DH35" s="727"/>
      <c r="DI35" s="727"/>
      <c r="DJ35" s="727"/>
      <c r="DK35" s="736"/>
      <c r="DL35" s="735"/>
      <c r="DM35" s="727"/>
      <c r="DN35" s="727"/>
      <c r="DO35" s="727"/>
      <c r="DP35" s="736"/>
      <c r="DQ35" s="735"/>
      <c r="DR35" s="727"/>
      <c r="DS35" s="727"/>
      <c r="DT35" s="727"/>
      <c r="DU35" s="736"/>
      <c r="DV35" s="732"/>
      <c r="DW35" s="733"/>
      <c r="DX35" s="733"/>
      <c r="DY35" s="733"/>
      <c r="DZ35" s="751"/>
      <c r="EA35" s="55"/>
    </row>
    <row r="36" spans="1:131" s="52" customFormat="1" ht="26.45" customHeight="1">
      <c r="A36" s="62">
        <v>9</v>
      </c>
      <c r="B36" s="732"/>
      <c r="C36" s="733"/>
      <c r="D36" s="733"/>
      <c r="E36" s="733"/>
      <c r="F36" s="733"/>
      <c r="G36" s="733"/>
      <c r="H36" s="733"/>
      <c r="I36" s="733"/>
      <c r="J36" s="733"/>
      <c r="K36" s="733"/>
      <c r="L36" s="733"/>
      <c r="M36" s="733"/>
      <c r="N36" s="733"/>
      <c r="O36" s="733"/>
      <c r="P36" s="734"/>
      <c r="Q36" s="723"/>
      <c r="R36" s="724"/>
      <c r="S36" s="724"/>
      <c r="T36" s="724"/>
      <c r="U36" s="724"/>
      <c r="V36" s="724"/>
      <c r="W36" s="724"/>
      <c r="X36" s="724"/>
      <c r="Y36" s="724"/>
      <c r="Z36" s="724"/>
      <c r="AA36" s="724"/>
      <c r="AB36" s="724"/>
      <c r="AC36" s="724"/>
      <c r="AD36" s="724"/>
      <c r="AE36" s="725"/>
      <c r="AF36" s="726"/>
      <c r="AG36" s="727"/>
      <c r="AH36" s="727"/>
      <c r="AI36" s="727"/>
      <c r="AJ36" s="728"/>
      <c r="AK36" s="729"/>
      <c r="AL36" s="724"/>
      <c r="AM36" s="724"/>
      <c r="AN36" s="724"/>
      <c r="AO36" s="724"/>
      <c r="AP36" s="724"/>
      <c r="AQ36" s="724"/>
      <c r="AR36" s="724"/>
      <c r="AS36" s="724"/>
      <c r="AT36" s="724"/>
      <c r="AU36" s="724"/>
      <c r="AV36" s="724"/>
      <c r="AW36" s="724"/>
      <c r="AX36" s="724"/>
      <c r="AY36" s="724"/>
      <c r="AZ36" s="778"/>
      <c r="BA36" s="778"/>
      <c r="BB36" s="778"/>
      <c r="BC36" s="778"/>
      <c r="BD36" s="778"/>
      <c r="BE36" s="730"/>
      <c r="BF36" s="730"/>
      <c r="BG36" s="730"/>
      <c r="BH36" s="730"/>
      <c r="BI36" s="731"/>
      <c r="BJ36" s="64"/>
      <c r="BK36" s="64"/>
      <c r="BL36" s="64"/>
      <c r="BM36" s="64"/>
      <c r="BN36" s="64"/>
      <c r="BO36" s="63"/>
      <c r="BP36" s="63"/>
      <c r="BQ36" s="60">
        <v>30</v>
      </c>
      <c r="BR36" s="88"/>
      <c r="BS36" s="732"/>
      <c r="BT36" s="733"/>
      <c r="BU36" s="733"/>
      <c r="BV36" s="733"/>
      <c r="BW36" s="733"/>
      <c r="BX36" s="733"/>
      <c r="BY36" s="733"/>
      <c r="BZ36" s="733"/>
      <c r="CA36" s="733"/>
      <c r="CB36" s="733"/>
      <c r="CC36" s="733"/>
      <c r="CD36" s="733"/>
      <c r="CE36" s="733"/>
      <c r="CF36" s="733"/>
      <c r="CG36" s="734"/>
      <c r="CH36" s="735"/>
      <c r="CI36" s="727"/>
      <c r="CJ36" s="727"/>
      <c r="CK36" s="727"/>
      <c r="CL36" s="736"/>
      <c r="CM36" s="735"/>
      <c r="CN36" s="727"/>
      <c r="CO36" s="727"/>
      <c r="CP36" s="727"/>
      <c r="CQ36" s="736"/>
      <c r="CR36" s="735"/>
      <c r="CS36" s="727"/>
      <c r="CT36" s="727"/>
      <c r="CU36" s="727"/>
      <c r="CV36" s="736"/>
      <c r="CW36" s="735"/>
      <c r="CX36" s="727"/>
      <c r="CY36" s="727"/>
      <c r="CZ36" s="727"/>
      <c r="DA36" s="736"/>
      <c r="DB36" s="735"/>
      <c r="DC36" s="727"/>
      <c r="DD36" s="727"/>
      <c r="DE36" s="727"/>
      <c r="DF36" s="736"/>
      <c r="DG36" s="735"/>
      <c r="DH36" s="727"/>
      <c r="DI36" s="727"/>
      <c r="DJ36" s="727"/>
      <c r="DK36" s="736"/>
      <c r="DL36" s="735"/>
      <c r="DM36" s="727"/>
      <c r="DN36" s="727"/>
      <c r="DO36" s="727"/>
      <c r="DP36" s="736"/>
      <c r="DQ36" s="735"/>
      <c r="DR36" s="727"/>
      <c r="DS36" s="727"/>
      <c r="DT36" s="727"/>
      <c r="DU36" s="736"/>
      <c r="DV36" s="732"/>
      <c r="DW36" s="733"/>
      <c r="DX36" s="733"/>
      <c r="DY36" s="733"/>
      <c r="DZ36" s="751"/>
      <c r="EA36" s="55"/>
    </row>
    <row r="37" spans="1:131" s="52" customFormat="1" ht="26.45" customHeight="1">
      <c r="A37" s="62">
        <v>10</v>
      </c>
      <c r="B37" s="732"/>
      <c r="C37" s="733"/>
      <c r="D37" s="733"/>
      <c r="E37" s="733"/>
      <c r="F37" s="733"/>
      <c r="G37" s="733"/>
      <c r="H37" s="733"/>
      <c r="I37" s="733"/>
      <c r="J37" s="733"/>
      <c r="K37" s="733"/>
      <c r="L37" s="733"/>
      <c r="M37" s="733"/>
      <c r="N37" s="733"/>
      <c r="O37" s="733"/>
      <c r="P37" s="734"/>
      <c r="Q37" s="723"/>
      <c r="R37" s="724"/>
      <c r="S37" s="724"/>
      <c r="T37" s="724"/>
      <c r="U37" s="724"/>
      <c r="V37" s="724"/>
      <c r="W37" s="724"/>
      <c r="X37" s="724"/>
      <c r="Y37" s="724"/>
      <c r="Z37" s="724"/>
      <c r="AA37" s="724"/>
      <c r="AB37" s="724"/>
      <c r="AC37" s="724"/>
      <c r="AD37" s="724"/>
      <c r="AE37" s="725"/>
      <c r="AF37" s="726"/>
      <c r="AG37" s="727"/>
      <c r="AH37" s="727"/>
      <c r="AI37" s="727"/>
      <c r="AJ37" s="728"/>
      <c r="AK37" s="729"/>
      <c r="AL37" s="724"/>
      <c r="AM37" s="724"/>
      <c r="AN37" s="724"/>
      <c r="AO37" s="724"/>
      <c r="AP37" s="724"/>
      <c r="AQ37" s="724"/>
      <c r="AR37" s="724"/>
      <c r="AS37" s="724"/>
      <c r="AT37" s="724"/>
      <c r="AU37" s="724"/>
      <c r="AV37" s="724"/>
      <c r="AW37" s="724"/>
      <c r="AX37" s="724"/>
      <c r="AY37" s="724"/>
      <c r="AZ37" s="778"/>
      <c r="BA37" s="778"/>
      <c r="BB37" s="778"/>
      <c r="BC37" s="778"/>
      <c r="BD37" s="778"/>
      <c r="BE37" s="730"/>
      <c r="BF37" s="730"/>
      <c r="BG37" s="730"/>
      <c r="BH37" s="730"/>
      <c r="BI37" s="731"/>
      <c r="BJ37" s="64"/>
      <c r="BK37" s="64"/>
      <c r="BL37" s="64"/>
      <c r="BM37" s="64"/>
      <c r="BN37" s="64"/>
      <c r="BO37" s="63"/>
      <c r="BP37" s="63"/>
      <c r="BQ37" s="60">
        <v>31</v>
      </c>
      <c r="BR37" s="88"/>
      <c r="BS37" s="732"/>
      <c r="BT37" s="733"/>
      <c r="BU37" s="733"/>
      <c r="BV37" s="733"/>
      <c r="BW37" s="733"/>
      <c r="BX37" s="733"/>
      <c r="BY37" s="733"/>
      <c r="BZ37" s="733"/>
      <c r="CA37" s="733"/>
      <c r="CB37" s="733"/>
      <c r="CC37" s="733"/>
      <c r="CD37" s="733"/>
      <c r="CE37" s="733"/>
      <c r="CF37" s="733"/>
      <c r="CG37" s="734"/>
      <c r="CH37" s="735"/>
      <c r="CI37" s="727"/>
      <c r="CJ37" s="727"/>
      <c r="CK37" s="727"/>
      <c r="CL37" s="736"/>
      <c r="CM37" s="735"/>
      <c r="CN37" s="727"/>
      <c r="CO37" s="727"/>
      <c r="CP37" s="727"/>
      <c r="CQ37" s="736"/>
      <c r="CR37" s="735"/>
      <c r="CS37" s="727"/>
      <c r="CT37" s="727"/>
      <c r="CU37" s="727"/>
      <c r="CV37" s="736"/>
      <c r="CW37" s="735"/>
      <c r="CX37" s="727"/>
      <c r="CY37" s="727"/>
      <c r="CZ37" s="727"/>
      <c r="DA37" s="736"/>
      <c r="DB37" s="735"/>
      <c r="DC37" s="727"/>
      <c r="DD37" s="727"/>
      <c r="DE37" s="727"/>
      <c r="DF37" s="736"/>
      <c r="DG37" s="735"/>
      <c r="DH37" s="727"/>
      <c r="DI37" s="727"/>
      <c r="DJ37" s="727"/>
      <c r="DK37" s="736"/>
      <c r="DL37" s="735"/>
      <c r="DM37" s="727"/>
      <c r="DN37" s="727"/>
      <c r="DO37" s="727"/>
      <c r="DP37" s="736"/>
      <c r="DQ37" s="735"/>
      <c r="DR37" s="727"/>
      <c r="DS37" s="727"/>
      <c r="DT37" s="727"/>
      <c r="DU37" s="736"/>
      <c r="DV37" s="732"/>
      <c r="DW37" s="733"/>
      <c r="DX37" s="733"/>
      <c r="DY37" s="733"/>
      <c r="DZ37" s="751"/>
      <c r="EA37" s="55"/>
    </row>
    <row r="38" spans="1:131" s="52" customFormat="1" ht="26.45" customHeight="1">
      <c r="A38" s="62">
        <v>11</v>
      </c>
      <c r="B38" s="732"/>
      <c r="C38" s="733"/>
      <c r="D38" s="733"/>
      <c r="E38" s="733"/>
      <c r="F38" s="733"/>
      <c r="G38" s="733"/>
      <c r="H38" s="733"/>
      <c r="I38" s="733"/>
      <c r="J38" s="733"/>
      <c r="K38" s="733"/>
      <c r="L38" s="733"/>
      <c r="M38" s="733"/>
      <c r="N38" s="733"/>
      <c r="O38" s="733"/>
      <c r="P38" s="734"/>
      <c r="Q38" s="723"/>
      <c r="R38" s="724"/>
      <c r="S38" s="724"/>
      <c r="T38" s="724"/>
      <c r="U38" s="724"/>
      <c r="V38" s="724"/>
      <c r="W38" s="724"/>
      <c r="X38" s="724"/>
      <c r="Y38" s="724"/>
      <c r="Z38" s="724"/>
      <c r="AA38" s="724"/>
      <c r="AB38" s="724"/>
      <c r="AC38" s="724"/>
      <c r="AD38" s="724"/>
      <c r="AE38" s="725"/>
      <c r="AF38" s="726"/>
      <c r="AG38" s="727"/>
      <c r="AH38" s="727"/>
      <c r="AI38" s="727"/>
      <c r="AJ38" s="728"/>
      <c r="AK38" s="729"/>
      <c r="AL38" s="724"/>
      <c r="AM38" s="724"/>
      <c r="AN38" s="724"/>
      <c r="AO38" s="724"/>
      <c r="AP38" s="724"/>
      <c r="AQ38" s="724"/>
      <c r="AR38" s="724"/>
      <c r="AS38" s="724"/>
      <c r="AT38" s="724"/>
      <c r="AU38" s="724"/>
      <c r="AV38" s="724"/>
      <c r="AW38" s="724"/>
      <c r="AX38" s="724"/>
      <c r="AY38" s="724"/>
      <c r="AZ38" s="778"/>
      <c r="BA38" s="778"/>
      <c r="BB38" s="778"/>
      <c r="BC38" s="778"/>
      <c r="BD38" s="778"/>
      <c r="BE38" s="730"/>
      <c r="BF38" s="730"/>
      <c r="BG38" s="730"/>
      <c r="BH38" s="730"/>
      <c r="BI38" s="731"/>
      <c r="BJ38" s="64"/>
      <c r="BK38" s="64"/>
      <c r="BL38" s="64"/>
      <c r="BM38" s="64"/>
      <c r="BN38" s="64"/>
      <c r="BO38" s="63"/>
      <c r="BP38" s="63"/>
      <c r="BQ38" s="60">
        <v>32</v>
      </c>
      <c r="BR38" s="88"/>
      <c r="BS38" s="732"/>
      <c r="BT38" s="733"/>
      <c r="BU38" s="733"/>
      <c r="BV38" s="733"/>
      <c r="BW38" s="733"/>
      <c r="BX38" s="733"/>
      <c r="BY38" s="733"/>
      <c r="BZ38" s="733"/>
      <c r="CA38" s="733"/>
      <c r="CB38" s="733"/>
      <c r="CC38" s="733"/>
      <c r="CD38" s="733"/>
      <c r="CE38" s="733"/>
      <c r="CF38" s="733"/>
      <c r="CG38" s="734"/>
      <c r="CH38" s="735"/>
      <c r="CI38" s="727"/>
      <c r="CJ38" s="727"/>
      <c r="CK38" s="727"/>
      <c r="CL38" s="736"/>
      <c r="CM38" s="735"/>
      <c r="CN38" s="727"/>
      <c r="CO38" s="727"/>
      <c r="CP38" s="727"/>
      <c r="CQ38" s="736"/>
      <c r="CR38" s="735"/>
      <c r="CS38" s="727"/>
      <c r="CT38" s="727"/>
      <c r="CU38" s="727"/>
      <c r="CV38" s="736"/>
      <c r="CW38" s="735"/>
      <c r="CX38" s="727"/>
      <c r="CY38" s="727"/>
      <c r="CZ38" s="727"/>
      <c r="DA38" s="736"/>
      <c r="DB38" s="735"/>
      <c r="DC38" s="727"/>
      <c r="DD38" s="727"/>
      <c r="DE38" s="727"/>
      <c r="DF38" s="736"/>
      <c r="DG38" s="735"/>
      <c r="DH38" s="727"/>
      <c r="DI38" s="727"/>
      <c r="DJ38" s="727"/>
      <c r="DK38" s="736"/>
      <c r="DL38" s="735"/>
      <c r="DM38" s="727"/>
      <c r="DN38" s="727"/>
      <c r="DO38" s="727"/>
      <c r="DP38" s="736"/>
      <c r="DQ38" s="735"/>
      <c r="DR38" s="727"/>
      <c r="DS38" s="727"/>
      <c r="DT38" s="727"/>
      <c r="DU38" s="736"/>
      <c r="DV38" s="732"/>
      <c r="DW38" s="733"/>
      <c r="DX38" s="733"/>
      <c r="DY38" s="733"/>
      <c r="DZ38" s="751"/>
      <c r="EA38" s="55"/>
    </row>
    <row r="39" spans="1:131" s="52" customFormat="1" ht="26.45" customHeight="1">
      <c r="A39" s="62">
        <v>12</v>
      </c>
      <c r="B39" s="732"/>
      <c r="C39" s="733"/>
      <c r="D39" s="733"/>
      <c r="E39" s="733"/>
      <c r="F39" s="733"/>
      <c r="G39" s="733"/>
      <c r="H39" s="733"/>
      <c r="I39" s="733"/>
      <c r="J39" s="733"/>
      <c r="K39" s="733"/>
      <c r="L39" s="733"/>
      <c r="M39" s="733"/>
      <c r="N39" s="733"/>
      <c r="O39" s="733"/>
      <c r="P39" s="734"/>
      <c r="Q39" s="723"/>
      <c r="R39" s="724"/>
      <c r="S39" s="724"/>
      <c r="T39" s="724"/>
      <c r="U39" s="724"/>
      <c r="V39" s="724"/>
      <c r="W39" s="724"/>
      <c r="X39" s="724"/>
      <c r="Y39" s="724"/>
      <c r="Z39" s="724"/>
      <c r="AA39" s="724"/>
      <c r="AB39" s="724"/>
      <c r="AC39" s="724"/>
      <c r="AD39" s="724"/>
      <c r="AE39" s="725"/>
      <c r="AF39" s="726"/>
      <c r="AG39" s="727"/>
      <c r="AH39" s="727"/>
      <c r="AI39" s="727"/>
      <c r="AJ39" s="728"/>
      <c r="AK39" s="729"/>
      <c r="AL39" s="724"/>
      <c r="AM39" s="724"/>
      <c r="AN39" s="724"/>
      <c r="AO39" s="724"/>
      <c r="AP39" s="724"/>
      <c r="AQ39" s="724"/>
      <c r="AR39" s="724"/>
      <c r="AS39" s="724"/>
      <c r="AT39" s="724"/>
      <c r="AU39" s="724"/>
      <c r="AV39" s="724"/>
      <c r="AW39" s="724"/>
      <c r="AX39" s="724"/>
      <c r="AY39" s="724"/>
      <c r="AZ39" s="778"/>
      <c r="BA39" s="778"/>
      <c r="BB39" s="778"/>
      <c r="BC39" s="778"/>
      <c r="BD39" s="778"/>
      <c r="BE39" s="730"/>
      <c r="BF39" s="730"/>
      <c r="BG39" s="730"/>
      <c r="BH39" s="730"/>
      <c r="BI39" s="731"/>
      <c r="BJ39" s="64"/>
      <c r="BK39" s="64"/>
      <c r="BL39" s="64"/>
      <c r="BM39" s="64"/>
      <c r="BN39" s="64"/>
      <c r="BO39" s="63"/>
      <c r="BP39" s="63"/>
      <c r="BQ39" s="60">
        <v>33</v>
      </c>
      <c r="BR39" s="88"/>
      <c r="BS39" s="732"/>
      <c r="BT39" s="733"/>
      <c r="BU39" s="733"/>
      <c r="BV39" s="733"/>
      <c r="BW39" s="733"/>
      <c r="BX39" s="733"/>
      <c r="BY39" s="733"/>
      <c r="BZ39" s="733"/>
      <c r="CA39" s="733"/>
      <c r="CB39" s="733"/>
      <c r="CC39" s="733"/>
      <c r="CD39" s="733"/>
      <c r="CE39" s="733"/>
      <c r="CF39" s="733"/>
      <c r="CG39" s="734"/>
      <c r="CH39" s="735"/>
      <c r="CI39" s="727"/>
      <c r="CJ39" s="727"/>
      <c r="CK39" s="727"/>
      <c r="CL39" s="736"/>
      <c r="CM39" s="735"/>
      <c r="CN39" s="727"/>
      <c r="CO39" s="727"/>
      <c r="CP39" s="727"/>
      <c r="CQ39" s="736"/>
      <c r="CR39" s="735"/>
      <c r="CS39" s="727"/>
      <c r="CT39" s="727"/>
      <c r="CU39" s="727"/>
      <c r="CV39" s="736"/>
      <c r="CW39" s="735"/>
      <c r="CX39" s="727"/>
      <c r="CY39" s="727"/>
      <c r="CZ39" s="727"/>
      <c r="DA39" s="736"/>
      <c r="DB39" s="735"/>
      <c r="DC39" s="727"/>
      <c r="DD39" s="727"/>
      <c r="DE39" s="727"/>
      <c r="DF39" s="736"/>
      <c r="DG39" s="735"/>
      <c r="DH39" s="727"/>
      <c r="DI39" s="727"/>
      <c r="DJ39" s="727"/>
      <c r="DK39" s="736"/>
      <c r="DL39" s="735"/>
      <c r="DM39" s="727"/>
      <c r="DN39" s="727"/>
      <c r="DO39" s="727"/>
      <c r="DP39" s="736"/>
      <c r="DQ39" s="735"/>
      <c r="DR39" s="727"/>
      <c r="DS39" s="727"/>
      <c r="DT39" s="727"/>
      <c r="DU39" s="736"/>
      <c r="DV39" s="732"/>
      <c r="DW39" s="733"/>
      <c r="DX39" s="733"/>
      <c r="DY39" s="733"/>
      <c r="DZ39" s="751"/>
      <c r="EA39" s="55"/>
    </row>
    <row r="40" spans="1:131" s="52" customFormat="1" ht="26.45" customHeight="1">
      <c r="A40" s="60">
        <v>13</v>
      </c>
      <c r="B40" s="732"/>
      <c r="C40" s="733"/>
      <c r="D40" s="733"/>
      <c r="E40" s="733"/>
      <c r="F40" s="733"/>
      <c r="G40" s="733"/>
      <c r="H40" s="733"/>
      <c r="I40" s="733"/>
      <c r="J40" s="733"/>
      <c r="K40" s="733"/>
      <c r="L40" s="733"/>
      <c r="M40" s="733"/>
      <c r="N40" s="733"/>
      <c r="O40" s="733"/>
      <c r="P40" s="734"/>
      <c r="Q40" s="723"/>
      <c r="R40" s="724"/>
      <c r="S40" s="724"/>
      <c r="T40" s="724"/>
      <c r="U40" s="724"/>
      <c r="V40" s="724"/>
      <c r="W40" s="724"/>
      <c r="X40" s="724"/>
      <c r="Y40" s="724"/>
      <c r="Z40" s="724"/>
      <c r="AA40" s="724"/>
      <c r="AB40" s="724"/>
      <c r="AC40" s="724"/>
      <c r="AD40" s="724"/>
      <c r="AE40" s="725"/>
      <c r="AF40" s="726"/>
      <c r="AG40" s="727"/>
      <c r="AH40" s="727"/>
      <c r="AI40" s="727"/>
      <c r="AJ40" s="728"/>
      <c r="AK40" s="729"/>
      <c r="AL40" s="724"/>
      <c r="AM40" s="724"/>
      <c r="AN40" s="724"/>
      <c r="AO40" s="724"/>
      <c r="AP40" s="724"/>
      <c r="AQ40" s="724"/>
      <c r="AR40" s="724"/>
      <c r="AS40" s="724"/>
      <c r="AT40" s="724"/>
      <c r="AU40" s="724"/>
      <c r="AV40" s="724"/>
      <c r="AW40" s="724"/>
      <c r="AX40" s="724"/>
      <c r="AY40" s="724"/>
      <c r="AZ40" s="778"/>
      <c r="BA40" s="778"/>
      <c r="BB40" s="778"/>
      <c r="BC40" s="778"/>
      <c r="BD40" s="778"/>
      <c r="BE40" s="730"/>
      <c r="BF40" s="730"/>
      <c r="BG40" s="730"/>
      <c r="BH40" s="730"/>
      <c r="BI40" s="731"/>
      <c r="BJ40" s="64"/>
      <c r="BK40" s="64"/>
      <c r="BL40" s="64"/>
      <c r="BM40" s="64"/>
      <c r="BN40" s="64"/>
      <c r="BO40" s="63"/>
      <c r="BP40" s="63"/>
      <c r="BQ40" s="60">
        <v>34</v>
      </c>
      <c r="BR40" s="88"/>
      <c r="BS40" s="732"/>
      <c r="BT40" s="733"/>
      <c r="BU40" s="733"/>
      <c r="BV40" s="733"/>
      <c r="BW40" s="733"/>
      <c r="BX40" s="733"/>
      <c r="BY40" s="733"/>
      <c r="BZ40" s="733"/>
      <c r="CA40" s="733"/>
      <c r="CB40" s="733"/>
      <c r="CC40" s="733"/>
      <c r="CD40" s="733"/>
      <c r="CE40" s="733"/>
      <c r="CF40" s="733"/>
      <c r="CG40" s="734"/>
      <c r="CH40" s="735"/>
      <c r="CI40" s="727"/>
      <c r="CJ40" s="727"/>
      <c r="CK40" s="727"/>
      <c r="CL40" s="736"/>
      <c r="CM40" s="735"/>
      <c r="CN40" s="727"/>
      <c r="CO40" s="727"/>
      <c r="CP40" s="727"/>
      <c r="CQ40" s="736"/>
      <c r="CR40" s="735"/>
      <c r="CS40" s="727"/>
      <c r="CT40" s="727"/>
      <c r="CU40" s="727"/>
      <c r="CV40" s="736"/>
      <c r="CW40" s="735"/>
      <c r="CX40" s="727"/>
      <c r="CY40" s="727"/>
      <c r="CZ40" s="727"/>
      <c r="DA40" s="736"/>
      <c r="DB40" s="735"/>
      <c r="DC40" s="727"/>
      <c r="DD40" s="727"/>
      <c r="DE40" s="727"/>
      <c r="DF40" s="736"/>
      <c r="DG40" s="735"/>
      <c r="DH40" s="727"/>
      <c r="DI40" s="727"/>
      <c r="DJ40" s="727"/>
      <c r="DK40" s="736"/>
      <c r="DL40" s="735"/>
      <c r="DM40" s="727"/>
      <c r="DN40" s="727"/>
      <c r="DO40" s="727"/>
      <c r="DP40" s="736"/>
      <c r="DQ40" s="735"/>
      <c r="DR40" s="727"/>
      <c r="DS40" s="727"/>
      <c r="DT40" s="727"/>
      <c r="DU40" s="736"/>
      <c r="DV40" s="732"/>
      <c r="DW40" s="733"/>
      <c r="DX40" s="733"/>
      <c r="DY40" s="733"/>
      <c r="DZ40" s="751"/>
      <c r="EA40" s="55"/>
    </row>
    <row r="41" spans="1:131" s="52" customFormat="1" ht="26.45" customHeight="1">
      <c r="A41" s="60">
        <v>14</v>
      </c>
      <c r="B41" s="732"/>
      <c r="C41" s="733"/>
      <c r="D41" s="733"/>
      <c r="E41" s="733"/>
      <c r="F41" s="733"/>
      <c r="G41" s="733"/>
      <c r="H41" s="733"/>
      <c r="I41" s="733"/>
      <c r="J41" s="733"/>
      <c r="K41" s="733"/>
      <c r="L41" s="733"/>
      <c r="M41" s="733"/>
      <c r="N41" s="733"/>
      <c r="O41" s="733"/>
      <c r="P41" s="734"/>
      <c r="Q41" s="723"/>
      <c r="R41" s="724"/>
      <c r="S41" s="724"/>
      <c r="T41" s="724"/>
      <c r="U41" s="724"/>
      <c r="V41" s="724"/>
      <c r="W41" s="724"/>
      <c r="X41" s="724"/>
      <c r="Y41" s="724"/>
      <c r="Z41" s="724"/>
      <c r="AA41" s="724"/>
      <c r="AB41" s="724"/>
      <c r="AC41" s="724"/>
      <c r="AD41" s="724"/>
      <c r="AE41" s="725"/>
      <c r="AF41" s="726"/>
      <c r="AG41" s="727"/>
      <c r="AH41" s="727"/>
      <c r="AI41" s="727"/>
      <c r="AJ41" s="728"/>
      <c r="AK41" s="729"/>
      <c r="AL41" s="724"/>
      <c r="AM41" s="724"/>
      <c r="AN41" s="724"/>
      <c r="AO41" s="724"/>
      <c r="AP41" s="724"/>
      <c r="AQ41" s="724"/>
      <c r="AR41" s="724"/>
      <c r="AS41" s="724"/>
      <c r="AT41" s="724"/>
      <c r="AU41" s="724"/>
      <c r="AV41" s="724"/>
      <c r="AW41" s="724"/>
      <c r="AX41" s="724"/>
      <c r="AY41" s="724"/>
      <c r="AZ41" s="778"/>
      <c r="BA41" s="778"/>
      <c r="BB41" s="778"/>
      <c r="BC41" s="778"/>
      <c r="BD41" s="778"/>
      <c r="BE41" s="730"/>
      <c r="BF41" s="730"/>
      <c r="BG41" s="730"/>
      <c r="BH41" s="730"/>
      <c r="BI41" s="731"/>
      <c r="BJ41" s="64"/>
      <c r="BK41" s="64"/>
      <c r="BL41" s="64"/>
      <c r="BM41" s="64"/>
      <c r="BN41" s="64"/>
      <c r="BO41" s="63"/>
      <c r="BP41" s="63"/>
      <c r="BQ41" s="60">
        <v>35</v>
      </c>
      <c r="BR41" s="88"/>
      <c r="BS41" s="732"/>
      <c r="BT41" s="733"/>
      <c r="BU41" s="733"/>
      <c r="BV41" s="733"/>
      <c r="BW41" s="733"/>
      <c r="BX41" s="733"/>
      <c r="BY41" s="733"/>
      <c r="BZ41" s="733"/>
      <c r="CA41" s="733"/>
      <c r="CB41" s="733"/>
      <c r="CC41" s="733"/>
      <c r="CD41" s="733"/>
      <c r="CE41" s="733"/>
      <c r="CF41" s="733"/>
      <c r="CG41" s="734"/>
      <c r="CH41" s="735"/>
      <c r="CI41" s="727"/>
      <c r="CJ41" s="727"/>
      <c r="CK41" s="727"/>
      <c r="CL41" s="736"/>
      <c r="CM41" s="735"/>
      <c r="CN41" s="727"/>
      <c r="CO41" s="727"/>
      <c r="CP41" s="727"/>
      <c r="CQ41" s="736"/>
      <c r="CR41" s="735"/>
      <c r="CS41" s="727"/>
      <c r="CT41" s="727"/>
      <c r="CU41" s="727"/>
      <c r="CV41" s="736"/>
      <c r="CW41" s="735"/>
      <c r="CX41" s="727"/>
      <c r="CY41" s="727"/>
      <c r="CZ41" s="727"/>
      <c r="DA41" s="736"/>
      <c r="DB41" s="735"/>
      <c r="DC41" s="727"/>
      <c r="DD41" s="727"/>
      <c r="DE41" s="727"/>
      <c r="DF41" s="736"/>
      <c r="DG41" s="735"/>
      <c r="DH41" s="727"/>
      <c r="DI41" s="727"/>
      <c r="DJ41" s="727"/>
      <c r="DK41" s="736"/>
      <c r="DL41" s="735"/>
      <c r="DM41" s="727"/>
      <c r="DN41" s="727"/>
      <c r="DO41" s="727"/>
      <c r="DP41" s="736"/>
      <c r="DQ41" s="735"/>
      <c r="DR41" s="727"/>
      <c r="DS41" s="727"/>
      <c r="DT41" s="727"/>
      <c r="DU41" s="736"/>
      <c r="DV41" s="732"/>
      <c r="DW41" s="733"/>
      <c r="DX41" s="733"/>
      <c r="DY41" s="733"/>
      <c r="DZ41" s="751"/>
      <c r="EA41" s="55"/>
    </row>
    <row r="42" spans="1:131" s="52" customFormat="1" ht="26.45" customHeight="1">
      <c r="A42" s="60">
        <v>15</v>
      </c>
      <c r="B42" s="732"/>
      <c r="C42" s="733"/>
      <c r="D42" s="733"/>
      <c r="E42" s="733"/>
      <c r="F42" s="733"/>
      <c r="G42" s="733"/>
      <c r="H42" s="733"/>
      <c r="I42" s="733"/>
      <c r="J42" s="733"/>
      <c r="K42" s="733"/>
      <c r="L42" s="733"/>
      <c r="M42" s="733"/>
      <c r="N42" s="733"/>
      <c r="O42" s="733"/>
      <c r="P42" s="734"/>
      <c r="Q42" s="723"/>
      <c r="R42" s="724"/>
      <c r="S42" s="724"/>
      <c r="T42" s="724"/>
      <c r="U42" s="724"/>
      <c r="V42" s="724"/>
      <c r="W42" s="724"/>
      <c r="X42" s="724"/>
      <c r="Y42" s="724"/>
      <c r="Z42" s="724"/>
      <c r="AA42" s="724"/>
      <c r="AB42" s="724"/>
      <c r="AC42" s="724"/>
      <c r="AD42" s="724"/>
      <c r="AE42" s="725"/>
      <c r="AF42" s="726"/>
      <c r="AG42" s="727"/>
      <c r="AH42" s="727"/>
      <c r="AI42" s="727"/>
      <c r="AJ42" s="728"/>
      <c r="AK42" s="729"/>
      <c r="AL42" s="724"/>
      <c r="AM42" s="724"/>
      <c r="AN42" s="724"/>
      <c r="AO42" s="724"/>
      <c r="AP42" s="724"/>
      <c r="AQ42" s="724"/>
      <c r="AR42" s="724"/>
      <c r="AS42" s="724"/>
      <c r="AT42" s="724"/>
      <c r="AU42" s="724"/>
      <c r="AV42" s="724"/>
      <c r="AW42" s="724"/>
      <c r="AX42" s="724"/>
      <c r="AY42" s="724"/>
      <c r="AZ42" s="778"/>
      <c r="BA42" s="778"/>
      <c r="BB42" s="778"/>
      <c r="BC42" s="778"/>
      <c r="BD42" s="778"/>
      <c r="BE42" s="730"/>
      <c r="BF42" s="730"/>
      <c r="BG42" s="730"/>
      <c r="BH42" s="730"/>
      <c r="BI42" s="731"/>
      <c r="BJ42" s="64"/>
      <c r="BK42" s="64"/>
      <c r="BL42" s="64"/>
      <c r="BM42" s="64"/>
      <c r="BN42" s="64"/>
      <c r="BO42" s="63"/>
      <c r="BP42" s="63"/>
      <c r="BQ42" s="60">
        <v>36</v>
      </c>
      <c r="BR42" s="88"/>
      <c r="BS42" s="732"/>
      <c r="BT42" s="733"/>
      <c r="BU42" s="733"/>
      <c r="BV42" s="733"/>
      <c r="BW42" s="733"/>
      <c r="BX42" s="733"/>
      <c r="BY42" s="733"/>
      <c r="BZ42" s="733"/>
      <c r="CA42" s="733"/>
      <c r="CB42" s="733"/>
      <c r="CC42" s="733"/>
      <c r="CD42" s="733"/>
      <c r="CE42" s="733"/>
      <c r="CF42" s="733"/>
      <c r="CG42" s="734"/>
      <c r="CH42" s="735"/>
      <c r="CI42" s="727"/>
      <c r="CJ42" s="727"/>
      <c r="CK42" s="727"/>
      <c r="CL42" s="736"/>
      <c r="CM42" s="735"/>
      <c r="CN42" s="727"/>
      <c r="CO42" s="727"/>
      <c r="CP42" s="727"/>
      <c r="CQ42" s="736"/>
      <c r="CR42" s="735"/>
      <c r="CS42" s="727"/>
      <c r="CT42" s="727"/>
      <c r="CU42" s="727"/>
      <c r="CV42" s="736"/>
      <c r="CW42" s="735"/>
      <c r="CX42" s="727"/>
      <c r="CY42" s="727"/>
      <c r="CZ42" s="727"/>
      <c r="DA42" s="736"/>
      <c r="DB42" s="735"/>
      <c r="DC42" s="727"/>
      <c r="DD42" s="727"/>
      <c r="DE42" s="727"/>
      <c r="DF42" s="736"/>
      <c r="DG42" s="735"/>
      <c r="DH42" s="727"/>
      <c r="DI42" s="727"/>
      <c r="DJ42" s="727"/>
      <c r="DK42" s="736"/>
      <c r="DL42" s="735"/>
      <c r="DM42" s="727"/>
      <c r="DN42" s="727"/>
      <c r="DO42" s="727"/>
      <c r="DP42" s="736"/>
      <c r="DQ42" s="735"/>
      <c r="DR42" s="727"/>
      <c r="DS42" s="727"/>
      <c r="DT42" s="727"/>
      <c r="DU42" s="736"/>
      <c r="DV42" s="732"/>
      <c r="DW42" s="733"/>
      <c r="DX42" s="733"/>
      <c r="DY42" s="733"/>
      <c r="DZ42" s="751"/>
      <c r="EA42" s="55"/>
    </row>
    <row r="43" spans="1:131" s="52" customFormat="1" ht="26.45" customHeight="1">
      <c r="A43" s="60">
        <v>16</v>
      </c>
      <c r="B43" s="732"/>
      <c r="C43" s="733"/>
      <c r="D43" s="733"/>
      <c r="E43" s="733"/>
      <c r="F43" s="733"/>
      <c r="G43" s="733"/>
      <c r="H43" s="733"/>
      <c r="I43" s="733"/>
      <c r="J43" s="733"/>
      <c r="K43" s="733"/>
      <c r="L43" s="733"/>
      <c r="M43" s="733"/>
      <c r="N43" s="733"/>
      <c r="O43" s="733"/>
      <c r="P43" s="734"/>
      <c r="Q43" s="723"/>
      <c r="R43" s="724"/>
      <c r="S43" s="724"/>
      <c r="T43" s="724"/>
      <c r="U43" s="724"/>
      <c r="V43" s="724"/>
      <c r="W43" s="724"/>
      <c r="X43" s="724"/>
      <c r="Y43" s="724"/>
      <c r="Z43" s="724"/>
      <c r="AA43" s="724"/>
      <c r="AB43" s="724"/>
      <c r="AC43" s="724"/>
      <c r="AD43" s="724"/>
      <c r="AE43" s="725"/>
      <c r="AF43" s="726"/>
      <c r="AG43" s="727"/>
      <c r="AH43" s="727"/>
      <c r="AI43" s="727"/>
      <c r="AJ43" s="728"/>
      <c r="AK43" s="729"/>
      <c r="AL43" s="724"/>
      <c r="AM43" s="724"/>
      <c r="AN43" s="724"/>
      <c r="AO43" s="724"/>
      <c r="AP43" s="724"/>
      <c r="AQ43" s="724"/>
      <c r="AR43" s="724"/>
      <c r="AS43" s="724"/>
      <c r="AT43" s="724"/>
      <c r="AU43" s="724"/>
      <c r="AV43" s="724"/>
      <c r="AW43" s="724"/>
      <c r="AX43" s="724"/>
      <c r="AY43" s="724"/>
      <c r="AZ43" s="778"/>
      <c r="BA43" s="778"/>
      <c r="BB43" s="778"/>
      <c r="BC43" s="778"/>
      <c r="BD43" s="778"/>
      <c r="BE43" s="730"/>
      <c r="BF43" s="730"/>
      <c r="BG43" s="730"/>
      <c r="BH43" s="730"/>
      <c r="BI43" s="731"/>
      <c r="BJ43" s="64"/>
      <c r="BK43" s="64"/>
      <c r="BL43" s="64"/>
      <c r="BM43" s="64"/>
      <c r="BN43" s="64"/>
      <c r="BO43" s="63"/>
      <c r="BP43" s="63"/>
      <c r="BQ43" s="60">
        <v>37</v>
      </c>
      <c r="BR43" s="88"/>
      <c r="BS43" s="732"/>
      <c r="BT43" s="733"/>
      <c r="BU43" s="733"/>
      <c r="BV43" s="733"/>
      <c r="BW43" s="733"/>
      <c r="BX43" s="733"/>
      <c r="BY43" s="733"/>
      <c r="BZ43" s="733"/>
      <c r="CA43" s="733"/>
      <c r="CB43" s="733"/>
      <c r="CC43" s="733"/>
      <c r="CD43" s="733"/>
      <c r="CE43" s="733"/>
      <c r="CF43" s="733"/>
      <c r="CG43" s="734"/>
      <c r="CH43" s="735"/>
      <c r="CI43" s="727"/>
      <c r="CJ43" s="727"/>
      <c r="CK43" s="727"/>
      <c r="CL43" s="736"/>
      <c r="CM43" s="735"/>
      <c r="CN43" s="727"/>
      <c r="CO43" s="727"/>
      <c r="CP43" s="727"/>
      <c r="CQ43" s="736"/>
      <c r="CR43" s="735"/>
      <c r="CS43" s="727"/>
      <c r="CT43" s="727"/>
      <c r="CU43" s="727"/>
      <c r="CV43" s="736"/>
      <c r="CW43" s="735"/>
      <c r="CX43" s="727"/>
      <c r="CY43" s="727"/>
      <c r="CZ43" s="727"/>
      <c r="DA43" s="736"/>
      <c r="DB43" s="735"/>
      <c r="DC43" s="727"/>
      <c r="DD43" s="727"/>
      <c r="DE43" s="727"/>
      <c r="DF43" s="736"/>
      <c r="DG43" s="735"/>
      <c r="DH43" s="727"/>
      <c r="DI43" s="727"/>
      <c r="DJ43" s="727"/>
      <c r="DK43" s="736"/>
      <c r="DL43" s="735"/>
      <c r="DM43" s="727"/>
      <c r="DN43" s="727"/>
      <c r="DO43" s="727"/>
      <c r="DP43" s="736"/>
      <c r="DQ43" s="735"/>
      <c r="DR43" s="727"/>
      <c r="DS43" s="727"/>
      <c r="DT43" s="727"/>
      <c r="DU43" s="736"/>
      <c r="DV43" s="732"/>
      <c r="DW43" s="733"/>
      <c r="DX43" s="733"/>
      <c r="DY43" s="733"/>
      <c r="DZ43" s="751"/>
      <c r="EA43" s="55"/>
    </row>
    <row r="44" spans="1:131" s="52" customFormat="1" ht="26.45" customHeight="1">
      <c r="A44" s="60">
        <v>17</v>
      </c>
      <c r="B44" s="732"/>
      <c r="C44" s="733"/>
      <c r="D44" s="733"/>
      <c r="E44" s="733"/>
      <c r="F44" s="733"/>
      <c r="G44" s="733"/>
      <c r="H44" s="733"/>
      <c r="I44" s="733"/>
      <c r="J44" s="733"/>
      <c r="K44" s="733"/>
      <c r="L44" s="733"/>
      <c r="M44" s="733"/>
      <c r="N44" s="733"/>
      <c r="O44" s="733"/>
      <c r="P44" s="734"/>
      <c r="Q44" s="723"/>
      <c r="R44" s="724"/>
      <c r="S44" s="724"/>
      <c r="T44" s="724"/>
      <c r="U44" s="724"/>
      <c r="V44" s="724"/>
      <c r="W44" s="724"/>
      <c r="X44" s="724"/>
      <c r="Y44" s="724"/>
      <c r="Z44" s="724"/>
      <c r="AA44" s="724"/>
      <c r="AB44" s="724"/>
      <c r="AC44" s="724"/>
      <c r="AD44" s="724"/>
      <c r="AE44" s="725"/>
      <c r="AF44" s="726"/>
      <c r="AG44" s="727"/>
      <c r="AH44" s="727"/>
      <c r="AI44" s="727"/>
      <c r="AJ44" s="728"/>
      <c r="AK44" s="729"/>
      <c r="AL44" s="724"/>
      <c r="AM44" s="724"/>
      <c r="AN44" s="724"/>
      <c r="AO44" s="724"/>
      <c r="AP44" s="724"/>
      <c r="AQ44" s="724"/>
      <c r="AR44" s="724"/>
      <c r="AS44" s="724"/>
      <c r="AT44" s="724"/>
      <c r="AU44" s="724"/>
      <c r="AV44" s="724"/>
      <c r="AW44" s="724"/>
      <c r="AX44" s="724"/>
      <c r="AY44" s="724"/>
      <c r="AZ44" s="778"/>
      <c r="BA44" s="778"/>
      <c r="BB44" s="778"/>
      <c r="BC44" s="778"/>
      <c r="BD44" s="778"/>
      <c r="BE44" s="730"/>
      <c r="BF44" s="730"/>
      <c r="BG44" s="730"/>
      <c r="BH44" s="730"/>
      <c r="BI44" s="731"/>
      <c r="BJ44" s="64"/>
      <c r="BK44" s="64"/>
      <c r="BL44" s="64"/>
      <c r="BM44" s="64"/>
      <c r="BN44" s="64"/>
      <c r="BO44" s="63"/>
      <c r="BP44" s="63"/>
      <c r="BQ44" s="60">
        <v>38</v>
      </c>
      <c r="BR44" s="88"/>
      <c r="BS44" s="732"/>
      <c r="BT44" s="733"/>
      <c r="BU44" s="733"/>
      <c r="BV44" s="733"/>
      <c r="BW44" s="733"/>
      <c r="BX44" s="733"/>
      <c r="BY44" s="733"/>
      <c r="BZ44" s="733"/>
      <c r="CA44" s="733"/>
      <c r="CB44" s="733"/>
      <c r="CC44" s="733"/>
      <c r="CD44" s="733"/>
      <c r="CE44" s="733"/>
      <c r="CF44" s="733"/>
      <c r="CG44" s="734"/>
      <c r="CH44" s="735"/>
      <c r="CI44" s="727"/>
      <c r="CJ44" s="727"/>
      <c r="CK44" s="727"/>
      <c r="CL44" s="736"/>
      <c r="CM44" s="735"/>
      <c r="CN44" s="727"/>
      <c r="CO44" s="727"/>
      <c r="CP44" s="727"/>
      <c r="CQ44" s="736"/>
      <c r="CR44" s="735"/>
      <c r="CS44" s="727"/>
      <c r="CT44" s="727"/>
      <c r="CU44" s="727"/>
      <c r="CV44" s="736"/>
      <c r="CW44" s="735"/>
      <c r="CX44" s="727"/>
      <c r="CY44" s="727"/>
      <c r="CZ44" s="727"/>
      <c r="DA44" s="736"/>
      <c r="DB44" s="735"/>
      <c r="DC44" s="727"/>
      <c r="DD44" s="727"/>
      <c r="DE44" s="727"/>
      <c r="DF44" s="736"/>
      <c r="DG44" s="735"/>
      <c r="DH44" s="727"/>
      <c r="DI44" s="727"/>
      <c r="DJ44" s="727"/>
      <c r="DK44" s="736"/>
      <c r="DL44" s="735"/>
      <c r="DM44" s="727"/>
      <c r="DN44" s="727"/>
      <c r="DO44" s="727"/>
      <c r="DP44" s="736"/>
      <c r="DQ44" s="735"/>
      <c r="DR44" s="727"/>
      <c r="DS44" s="727"/>
      <c r="DT44" s="727"/>
      <c r="DU44" s="736"/>
      <c r="DV44" s="732"/>
      <c r="DW44" s="733"/>
      <c r="DX44" s="733"/>
      <c r="DY44" s="733"/>
      <c r="DZ44" s="751"/>
      <c r="EA44" s="55"/>
    </row>
    <row r="45" spans="1:131" s="52" customFormat="1" ht="26.45" customHeight="1">
      <c r="A45" s="60">
        <v>18</v>
      </c>
      <c r="B45" s="732"/>
      <c r="C45" s="733"/>
      <c r="D45" s="733"/>
      <c r="E45" s="733"/>
      <c r="F45" s="733"/>
      <c r="G45" s="733"/>
      <c r="H45" s="733"/>
      <c r="I45" s="733"/>
      <c r="J45" s="733"/>
      <c r="K45" s="733"/>
      <c r="L45" s="733"/>
      <c r="M45" s="733"/>
      <c r="N45" s="733"/>
      <c r="O45" s="733"/>
      <c r="P45" s="734"/>
      <c r="Q45" s="723"/>
      <c r="R45" s="724"/>
      <c r="S45" s="724"/>
      <c r="T45" s="724"/>
      <c r="U45" s="724"/>
      <c r="V45" s="724"/>
      <c r="W45" s="724"/>
      <c r="X45" s="724"/>
      <c r="Y45" s="724"/>
      <c r="Z45" s="724"/>
      <c r="AA45" s="724"/>
      <c r="AB45" s="724"/>
      <c r="AC45" s="724"/>
      <c r="AD45" s="724"/>
      <c r="AE45" s="725"/>
      <c r="AF45" s="726"/>
      <c r="AG45" s="727"/>
      <c r="AH45" s="727"/>
      <c r="AI45" s="727"/>
      <c r="AJ45" s="728"/>
      <c r="AK45" s="729"/>
      <c r="AL45" s="724"/>
      <c r="AM45" s="724"/>
      <c r="AN45" s="724"/>
      <c r="AO45" s="724"/>
      <c r="AP45" s="724"/>
      <c r="AQ45" s="724"/>
      <c r="AR45" s="724"/>
      <c r="AS45" s="724"/>
      <c r="AT45" s="724"/>
      <c r="AU45" s="724"/>
      <c r="AV45" s="724"/>
      <c r="AW45" s="724"/>
      <c r="AX45" s="724"/>
      <c r="AY45" s="724"/>
      <c r="AZ45" s="778"/>
      <c r="BA45" s="778"/>
      <c r="BB45" s="778"/>
      <c r="BC45" s="778"/>
      <c r="BD45" s="778"/>
      <c r="BE45" s="730"/>
      <c r="BF45" s="730"/>
      <c r="BG45" s="730"/>
      <c r="BH45" s="730"/>
      <c r="BI45" s="731"/>
      <c r="BJ45" s="64"/>
      <c r="BK45" s="64"/>
      <c r="BL45" s="64"/>
      <c r="BM45" s="64"/>
      <c r="BN45" s="64"/>
      <c r="BO45" s="63"/>
      <c r="BP45" s="63"/>
      <c r="BQ45" s="60">
        <v>39</v>
      </c>
      <c r="BR45" s="88"/>
      <c r="BS45" s="732"/>
      <c r="BT45" s="733"/>
      <c r="BU45" s="733"/>
      <c r="BV45" s="733"/>
      <c r="BW45" s="733"/>
      <c r="BX45" s="733"/>
      <c r="BY45" s="733"/>
      <c r="BZ45" s="733"/>
      <c r="CA45" s="733"/>
      <c r="CB45" s="733"/>
      <c r="CC45" s="733"/>
      <c r="CD45" s="733"/>
      <c r="CE45" s="733"/>
      <c r="CF45" s="733"/>
      <c r="CG45" s="734"/>
      <c r="CH45" s="735"/>
      <c r="CI45" s="727"/>
      <c r="CJ45" s="727"/>
      <c r="CK45" s="727"/>
      <c r="CL45" s="736"/>
      <c r="CM45" s="735"/>
      <c r="CN45" s="727"/>
      <c r="CO45" s="727"/>
      <c r="CP45" s="727"/>
      <c r="CQ45" s="736"/>
      <c r="CR45" s="735"/>
      <c r="CS45" s="727"/>
      <c r="CT45" s="727"/>
      <c r="CU45" s="727"/>
      <c r="CV45" s="736"/>
      <c r="CW45" s="735"/>
      <c r="CX45" s="727"/>
      <c r="CY45" s="727"/>
      <c r="CZ45" s="727"/>
      <c r="DA45" s="736"/>
      <c r="DB45" s="735"/>
      <c r="DC45" s="727"/>
      <c r="DD45" s="727"/>
      <c r="DE45" s="727"/>
      <c r="DF45" s="736"/>
      <c r="DG45" s="735"/>
      <c r="DH45" s="727"/>
      <c r="DI45" s="727"/>
      <c r="DJ45" s="727"/>
      <c r="DK45" s="736"/>
      <c r="DL45" s="735"/>
      <c r="DM45" s="727"/>
      <c r="DN45" s="727"/>
      <c r="DO45" s="727"/>
      <c r="DP45" s="736"/>
      <c r="DQ45" s="735"/>
      <c r="DR45" s="727"/>
      <c r="DS45" s="727"/>
      <c r="DT45" s="727"/>
      <c r="DU45" s="736"/>
      <c r="DV45" s="732"/>
      <c r="DW45" s="733"/>
      <c r="DX45" s="733"/>
      <c r="DY45" s="733"/>
      <c r="DZ45" s="751"/>
      <c r="EA45" s="55"/>
    </row>
    <row r="46" spans="1:131" s="52" customFormat="1" ht="26.45" customHeight="1">
      <c r="A46" s="60">
        <v>19</v>
      </c>
      <c r="B46" s="732"/>
      <c r="C46" s="733"/>
      <c r="D46" s="733"/>
      <c r="E46" s="733"/>
      <c r="F46" s="733"/>
      <c r="G46" s="733"/>
      <c r="H46" s="733"/>
      <c r="I46" s="733"/>
      <c r="J46" s="733"/>
      <c r="K46" s="733"/>
      <c r="L46" s="733"/>
      <c r="M46" s="733"/>
      <c r="N46" s="733"/>
      <c r="O46" s="733"/>
      <c r="P46" s="734"/>
      <c r="Q46" s="723"/>
      <c r="R46" s="724"/>
      <c r="S46" s="724"/>
      <c r="T46" s="724"/>
      <c r="U46" s="724"/>
      <c r="V46" s="724"/>
      <c r="W46" s="724"/>
      <c r="X46" s="724"/>
      <c r="Y46" s="724"/>
      <c r="Z46" s="724"/>
      <c r="AA46" s="724"/>
      <c r="AB46" s="724"/>
      <c r="AC46" s="724"/>
      <c r="AD46" s="724"/>
      <c r="AE46" s="725"/>
      <c r="AF46" s="726"/>
      <c r="AG46" s="727"/>
      <c r="AH46" s="727"/>
      <c r="AI46" s="727"/>
      <c r="AJ46" s="728"/>
      <c r="AK46" s="729"/>
      <c r="AL46" s="724"/>
      <c r="AM46" s="724"/>
      <c r="AN46" s="724"/>
      <c r="AO46" s="724"/>
      <c r="AP46" s="724"/>
      <c r="AQ46" s="724"/>
      <c r="AR46" s="724"/>
      <c r="AS46" s="724"/>
      <c r="AT46" s="724"/>
      <c r="AU46" s="724"/>
      <c r="AV46" s="724"/>
      <c r="AW46" s="724"/>
      <c r="AX46" s="724"/>
      <c r="AY46" s="724"/>
      <c r="AZ46" s="778"/>
      <c r="BA46" s="778"/>
      <c r="BB46" s="778"/>
      <c r="BC46" s="778"/>
      <c r="BD46" s="778"/>
      <c r="BE46" s="730"/>
      <c r="BF46" s="730"/>
      <c r="BG46" s="730"/>
      <c r="BH46" s="730"/>
      <c r="BI46" s="731"/>
      <c r="BJ46" s="64"/>
      <c r="BK46" s="64"/>
      <c r="BL46" s="64"/>
      <c r="BM46" s="64"/>
      <c r="BN46" s="64"/>
      <c r="BO46" s="63"/>
      <c r="BP46" s="63"/>
      <c r="BQ46" s="60">
        <v>40</v>
      </c>
      <c r="BR46" s="88"/>
      <c r="BS46" s="732"/>
      <c r="BT46" s="733"/>
      <c r="BU46" s="733"/>
      <c r="BV46" s="733"/>
      <c r="BW46" s="733"/>
      <c r="BX46" s="733"/>
      <c r="BY46" s="733"/>
      <c r="BZ46" s="733"/>
      <c r="CA46" s="733"/>
      <c r="CB46" s="733"/>
      <c r="CC46" s="733"/>
      <c r="CD46" s="733"/>
      <c r="CE46" s="733"/>
      <c r="CF46" s="733"/>
      <c r="CG46" s="734"/>
      <c r="CH46" s="735"/>
      <c r="CI46" s="727"/>
      <c r="CJ46" s="727"/>
      <c r="CK46" s="727"/>
      <c r="CL46" s="736"/>
      <c r="CM46" s="735"/>
      <c r="CN46" s="727"/>
      <c r="CO46" s="727"/>
      <c r="CP46" s="727"/>
      <c r="CQ46" s="736"/>
      <c r="CR46" s="735"/>
      <c r="CS46" s="727"/>
      <c r="CT46" s="727"/>
      <c r="CU46" s="727"/>
      <c r="CV46" s="736"/>
      <c r="CW46" s="735"/>
      <c r="CX46" s="727"/>
      <c r="CY46" s="727"/>
      <c r="CZ46" s="727"/>
      <c r="DA46" s="736"/>
      <c r="DB46" s="735"/>
      <c r="DC46" s="727"/>
      <c r="DD46" s="727"/>
      <c r="DE46" s="727"/>
      <c r="DF46" s="736"/>
      <c r="DG46" s="735"/>
      <c r="DH46" s="727"/>
      <c r="DI46" s="727"/>
      <c r="DJ46" s="727"/>
      <c r="DK46" s="736"/>
      <c r="DL46" s="735"/>
      <c r="DM46" s="727"/>
      <c r="DN46" s="727"/>
      <c r="DO46" s="727"/>
      <c r="DP46" s="736"/>
      <c r="DQ46" s="735"/>
      <c r="DR46" s="727"/>
      <c r="DS46" s="727"/>
      <c r="DT46" s="727"/>
      <c r="DU46" s="736"/>
      <c r="DV46" s="732"/>
      <c r="DW46" s="733"/>
      <c r="DX46" s="733"/>
      <c r="DY46" s="733"/>
      <c r="DZ46" s="751"/>
      <c r="EA46" s="55"/>
    </row>
    <row r="47" spans="1:131" s="52" customFormat="1" ht="26.45" customHeight="1">
      <c r="A47" s="60">
        <v>20</v>
      </c>
      <c r="B47" s="732"/>
      <c r="C47" s="733"/>
      <c r="D47" s="733"/>
      <c r="E47" s="733"/>
      <c r="F47" s="733"/>
      <c r="G47" s="733"/>
      <c r="H47" s="733"/>
      <c r="I47" s="733"/>
      <c r="J47" s="733"/>
      <c r="K47" s="733"/>
      <c r="L47" s="733"/>
      <c r="M47" s="733"/>
      <c r="N47" s="733"/>
      <c r="O47" s="733"/>
      <c r="P47" s="734"/>
      <c r="Q47" s="723"/>
      <c r="R47" s="724"/>
      <c r="S47" s="724"/>
      <c r="T47" s="724"/>
      <c r="U47" s="724"/>
      <c r="V47" s="724"/>
      <c r="W47" s="724"/>
      <c r="X47" s="724"/>
      <c r="Y47" s="724"/>
      <c r="Z47" s="724"/>
      <c r="AA47" s="724"/>
      <c r="AB47" s="724"/>
      <c r="AC47" s="724"/>
      <c r="AD47" s="724"/>
      <c r="AE47" s="725"/>
      <c r="AF47" s="726"/>
      <c r="AG47" s="727"/>
      <c r="AH47" s="727"/>
      <c r="AI47" s="727"/>
      <c r="AJ47" s="728"/>
      <c r="AK47" s="729"/>
      <c r="AL47" s="724"/>
      <c r="AM47" s="724"/>
      <c r="AN47" s="724"/>
      <c r="AO47" s="724"/>
      <c r="AP47" s="724"/>
      <c r="AQ47" s="724"/>
      <c r="AR47" s="724"/>
      <c r="AS47" s="724"/>
      <c r="AT47" s="724"/>
      <c r="AU47" s="724"/>
      <c r="AV47" s="724"/>
      <c r="AW47" s="724"/>
      <c r="AX47" s="724"/>
      <c r="AY47" s="724"/>
      <c r="AZ47" s="778"/>
      <c r="BA47" s="778"/>
      <c r="BB47" s="778"/>
      <c r="BC47" s="778"/>
      <c r="BD47" s="778"/>
      <c r="BE47" s="730"/>
      <c r="BF47" s="730"/>
      <c r="BG47" s="730"/>
      <c r="BH47" s="730"/>
      <c r="BI47" s="731"/>
      <c r="BJ47" s="64"/>
      <c r="BK47" s="64"/>
      <c r="BL47" s="64"/>
      <c r="BM47" s="64"/>
      <c r="BN47" s="64"/>
      <c r="BO47" s="63"/>
      <c r="BP47" s="63"/>
      <c r="BQ47" s="60">
        <v>41</v>
      </c>
      <c r="BR47" s="88"/>
      <c r="BS47" s="732"/>
      <c r="BT47" s="733"/>
      <c r="BU47" s="733"/>
      <c r="BV47" s="733"/>
      <c r="BW47" s="733"/>
      <c r="BX47" s="733"/>
      <c r="BY47" s="733"/>
      <c r="BZ47" s="733"/>
      <c r="CA47" s="733"/>
      <c r="CB47" s="733"/>
      <c r="CC47" s="733"/>
      <c r="CD47" s="733"/>
      <c r="CE47" s="733"/>
      <c r="CF47" s="733"/>
      <c r="CG47" s="734"/>
      <c r="CH47" s="735"/>
      <c r="CI47" s="727"/>
      <c r="CJ47" s="727"/>
      <c r="CK47" s="727"/>
      <c r="CL47" s="736"/>
      <c r="CM47" s="735"/>
      <c r="CN47" s="727"/>
      <c r="CO47" s="727"/>
      <c r="CP47" s="727"/>
      <c r="CQ47" s="736"/>
      <c r="CR47" s="735"/>
      <c r="CS47" s="727"/>
      <c r="CT47" s="727"/>
      <c r="CU47" s="727"/>
      <c r="CV47" s="736"/>
      <c r="CW47" s="735"/>
      <c r="CX47" s="727"/>
      <c r="CY47" s="727"/>
      <c r="CZ47" s="727"/>
      <c r="DA47" s="736"/>
      <c r="DB47" s="735"/>
      <c r="DC47" s="727"/>
      <c r="DD47" s="727"/>
      <c r="DE47" s="727"/>
      <c r="DF47" s="736"/>
      <c r="DG47" s="735"/>
      <c r="DH47" s="727"/>
      <c r="DI47" s="727"/>
      <c r="DJ47" s="727"/>
      <c r="DK47" s="736"/>
      <c r="DL47" s="735"/>
      <c r="DM47" s="727"/>
      <c r="DN47" s="727"/>
      <c r="DO47" s="727"/>
      <c r="DP47" s="736"/>
      <c r="DQ47" s="735"/>
      <c r="DR47" s="727"/>
      <c r="DS47" s="727"/>
      <c r="DT47" s="727"/>
      <c r="DU47" s="736"/>
      <c r="DV47" s="732"/>
      <c r="DW47" s="733"/>
      <c r="DX47" s="733"/>
      <c r="DY47" s="733"/>
      <c r="DZ47" s="751"/>
      <c r="EA47" s="55"/>
    </row>
    <row r="48" spans="1:131" s="52" customFormat="1" ht="26.45" customHeight="1">
      <c r="A48" s="60">
        <v>21</v>
      </c>
      <c r="B48" s="732"/>
      <c r="C48" s="733"/>
      <c r="D48" s="733"/>
      <c r="E48" s="733"/>
      <c r="F48" s="733"/>
      <c r="G48" s="733"/>
      <c r="H48" s="733"/>
      <c r="I48" s="733"/>
      <c r="J48" s="733"/>
      <c r="K48" s="733"/>
      <c r="L48" s="733"/>
      <c r="M48" s="733"/>
      <c r="N48" s="733"/>
      <c r="O48" s="733"/>
      <c r="P48" s="734"/>
      <c r="Q48" s="723"/>
      <c r="R48" s="724"/>
      <c r="S48" s="724"/>
      <c r="T48" s="724"/>
      <c r="U48" s="724"/>
      <c r="V48" s="724"/>
      <c r="W48" s="724"/>
      <c r="X48" s="724"/>
      <c r="Y48" s="724"/>
      <c r="Z48" s="724"/>
      <c r="AA48" s="724"/>
      <c r="AB48" s="724"/>
      <c r="AC48" s="724"/>
      <c r="AD48" s="724"/>
      <c r="AE48" s="725"/>
      <c r="AF48" s="726"/>
      <c r="AG48" s="727"/>
      <c r="AH48" s="727"/>
      <c r="AI48" s="727"/>
      <c r="AJ48" s="728"/>
      <c r="AK48" s="729"/>
      <c r="AL48" s="724"/>
      <c r="AM48" s="724"/>
      <c r="AN48" s="724"/>
      <c r="AO48" s="724"/>
      <c r="AP48" s="724"/>
      <c r="AQ48" s="724"/>
      <c r="AR48" s="724"/>
      <c r="AS48" s="724"/>
      <c r="AT48" s="724"/>
      <c r="AU48" s="724"/>
      <c r="AV48" s="724"/>
      <c r="AW48" s="724"/>
      <c r="AX48" s="724"/>
      <c r="AY48" s="724"/>
      <c r="AZ48" s="778"/>
      <c r="BA48" s="778"/>
      <c r="BB48" s="778"/>
      <c r="BC48" s="778"/>
      <c r="BD48" s="778"/>
      <c r="BE48" s="730"/>
      <c r="BF48" s="730"/>
      <c r="BG48" s="730"/>
      <c r="BH48" s="730"/>
      <c r="BI48" s="731"/>
      <c r="BJ48" s="64"/>
      <c r="BK48" s="64"/>
      <c r="BL48" s="64"/>
      <c r="BM48" s="64"/>
      <c r="BN48" s="64"/>
      <c r="BO48" s="63"/>
      <c r="BP48" s="63"/>
      <c r="BQ48" s="60">
        <v>42</v>
      </c>
      <c r="BR48" s="88"/>
      <c r="BS48" s="732"/>
      <c r="BT48" s="733"/>
      <c r="BU48" s="733"/>
      <c r="BV48" s="733"/>
      <c r="BW48" s="733"/>
      <c r="BX48" s="733"/>
      <c r="BY48" s="733"/>
      <c r="BZ48" s="733"/>
      <c r="CA48" s="733"/>
      <c r="CB48" s="733"/>
      <c r="CC48" s="733"/>
      <c r="CD48" s="733"/>
      <c r="CE48" s="733"/>
      <c r="CF48" s="733"/>
      <c r="CG48" s="734"/>
      <c r="CH48" s="735"/>
      <c r="CI48" s="727"/>
      <c r="CJ48" s="727"/>
      <c r="CK48" s="727"/>
      <c r="CL48" s="736"/>
      <c r="CM48" s="735"/>
      <c r="CN48" s="727"/>
      <c r="CO48" s="727"/>
      <c r="CP48" s="727"/>
      <c r="CQ48" s="736"/>
      <c r="CR48" s="735"/>
      <c r="CS48" s="727"/>
      <c r="CT48" s="727"/>
      <c r="CU48" s="727"/>
      <c r="CV48" s="736"/>
      <c r="CW48" s="735"/>
      <c r="CX48" s="727"/>
      <c r="CY48" s="727"/>
      <c r="CZ48" s="727"/>
      <c r="DA48" s="736"/>
      <c r="DB48" s="735"/>
      <c r="DC48" s="727"/>
      <c r="DD48" s="727"/>
      <c r="DE48" s="727"/>
      <c r="DF48" s="736"/>
      <c r="DG48" s="735"/>
      <c r="DH48" s="727"/>
      <c r="DI48" s="727"/>
      <c r="DJ48" s="727"/>
      <c r="DK48" s="736"/>
      <c r="DL48" s="735"/>
      <c r="DM48" s="727"/>
      <c r="DN48" s="727"/>
      <c r="DO48" s="727"/>
      <c r="DP48" s="736"/>
      <c r="DQ48" s="735"/>
      <c r="DR48" s="727"/>
      <c r="DS48" s="727"/>
      <c r="DT48" s="727"/>
      <c r="DU48" s="736"/>
      <c r="DV48" s="732"/>
      <c r="DW48" s="733"/>
      <c r="DX48" s="733"/>
      <c r="DY48" s="733"/>
      <c r="DZ48" s="751"/>
      <c r="EA48" s="55"/>
    </row>
    <row r="49" spans="1:131" s="52" customFormat="1" ht="26.45" customHeight="1">
      <c r="A49" s="60">
        <v>22</v>
      </c>
      <c r="B49" s="732"/>
      <c r="C49" s="733"/>
      <c r="D49" s="733"/>
      <c r="E49" s="733"/>
      <c r="F49" s="733"/>
      <c r="G49" s="733"/>
      <c r="H49" s="733"/>
      <c r="I49" s="733"/>
      <c r="J49" s="733"/>
      <c r="K49" s="733"/>
      <c r="L49" s="733"/>
      <c r="M49" s="733"/>
      <c r="N49" s="733"/>
      <c r="O49" s="733"/>
      <c r="P49" s="734"/>
      <c r="Q49" s="723"/>
      <c r="R49" s="724"/>
      <c r="S49" s="724"/>
      <c r="T49" s="724"/>
      <c r="U49" s="724"/>
      <c r="V49" s="724"/>
      <c r="W49" s="724"/>
      <c r="X49" s="724"/>
      <c r="Y49" s="724"/>
      <c r="Z49" s="724"/>
      <c r="AA49" s="724"/>
      <c r="AB49" s="724"/>
      <c r="AC49" s="724"/>
      <c r="AD49" s="724"/>
      <c r="AE49" s="725"/>
      <c r="AF49" s="726"/>
      <c r="AG49" s="727"/>
      <c r="AH49" s="727"/>
      <c r="AI49" s="727"/>
      <c r="AJ49" s="728"/>
      <c r="AK49" s="729"/>
      <c r="AL49" s="724"/>
      <c r="AM49" s="724"/>
      <c r="AN49" s="724"/>
      <c r="AO49" s="724"/>
      <c r="AP49" s="724"/>
      <c r="AQ49" s="724"/>
      <c r="AR49" s="724"/>
      <c r="AS49" s="724"/>
      <c r="AT49" s="724"/>
      <c r="AU49" s="724"/>
      <c r="AV49" s="724"/>
      <c r="AW49" s="724"/>
      <c r="AX49" s="724"/>
      <c r="AY49" s="724"/>
      <c r="AZ49" s="778"/>
      <c r="BA49" s="778"/>
      <c r="BB49" s="778"/>
      <c r="BC49" s="778"/>
      <c r="BD49" s="778"/>
      <c r="BE49" s="730"/>
      <c r="BF49" s="730"/>
      <c r="BG49" s="730"/>
      <c r="BH49" s="730"/>
      <c r="BI49" s="731"/>
      <c r="BJ49" s="64"/>
      <c r="BK49" s="64"/>
      <c r="BL49" s="64"/>
      <c r="BM49" s="64"/>
      <c r="BN49" s="64"/>
      <c r="BO49" s="63"/>
      <c r="BP49" s="63"/>
      <c r="BQ49" s="60">
        <v>43</v>
      </c>
      <c r="BR49" s="88"/>
      <c r="BS49" s="732"/>
      <c r="BT49" s="733"/>
      <c r="BU49" s="733"/>
      <c r="BV49" s="733"/>
      <c r="BW49" s="733"/>
      <c r="BX49" s="733"/>
      <c r="BY49" s="733"/>
      <c r="BZ49" s="733"/>
      <c r="CA49" s="733"/>
      <c r="CB49" s="733"/>
      <c r="CC49" s="733"/>
      <c r="CD49" s="733"/>
      <c r="CE49" s="733"/>
      <c r="CF49" s="733"/>
      <c r="CG49" s="734"/>
      <c r="CH49" s="735"/>
      <c r="CI49" s="727"/>
      <c r="CJ49" s="727"/>
      <c r="CK49" s="727"/>
      <c r="CL49" s="736"/>
      <c r="CM49" s="735"/>
      <c r="CN49" s="727"/>
      <c r="CO49" s="727"/>
      <c r="CP49" s="727"/>
      <c r="CQ49" s="736"/>
      <c r="CR49" s="735"/>
      <c r="CS49" s="727"/>
      <c r="CT49" s="727"/>
      <c r="CU49" s="727"/>
      <c r="CV49" s="736"/>
      <c r="CW49" s="735"/>
      <c r="CX49" s="727"/>
      <c r="CY49" s="727"/>
      <c r="CZ49" s="727"/>
      <c r="DA49" s="736"/>
      <c r="DB49" s="735"/>
      <c r="DC49" s="727"/>
      <c r="DD49" s="727"/>
      <c r="DE49" s="727"/>
      <c r="DF49" s="736"/>
      <c r="DG49" s="735"/>
      <c r="DH49" s="727"/>
      <c r="DI49" s="727"/>
      <c r="DJ49" s="727"/>
      <c r="DK49" s="736"/>
      <c r="DL49" s="735"/>
      <c r="DM49" s="727"/>
      <c r="DN49" s="727"/>
      <c r="DO49" s="727"/>
      <c r="DP49" s="736"/>
      <c r="DQ49" s="735"/>
      <c r="DR49" s="727"/>
      <c r="DS49" s="727"/>
      <c r="DT49" s="727"/>
      <c r="DU49" s="736"/>
      <c r="DV49" s="732"/>
      <c r="DW49" s="733"/>
      <c r="DX49" s="733"/>
      <c r="DY49" s="733"/>
      <c r="DZ49" s="751"/>
      <c r="EA49" s="55"/>
    </row>
    <row r="50" spans="1:131" s="52" customFormat="1" ht="26.45" customHeight="1">
      <c r="A50" s="60">
        <v>23</v>
      </c>
      <c r="B50" s="732"/>
      <c r="C50" s="733"/>
      <c r="D50" s="733"/>
      <c r="E50" s="733"/>
      <c r="F50" s="733"/>
      <c r="G50" s="733"/>
      <c r="H50" s="733"/>
      <c r="I50" s="733"/>
      <c r="J50" s="733"/>
      <c r="K50" s="733"/>
      <c r="L50" s="733"/>
      <c r="M50" s="733"/>
      <c r="N50" s="733"/>
      <c r="O50" s="733"/>
      <c r="P50" s="734"/>
      <c r="Q50" s="786"/>
      <c r="R50" s="787"/>
      <c r="S50" s="787"/>
      <c r="T50" s="787"/>
      <c r="U50" s="787"/>
      <c r="V50" s="787"/>
      <c r="W50" s="787"/>
      <c r="X50" s="787"/>
      <c r="Y50" s="787"/>
      <c r="Z50" s="787"/>
      <c r="AA50" s="787"/>
      <c r="AB50" s="787"/>
      <c r="AC50" s="787"/>
      <c r="AD50" s="787"/>
      <c r="AE50" s="788"/>
      <c r="AF50" s="726"/>
      <c r="AG50" s="727"/>
      <c r="AH50" s="727"/>
      <c r="AI50" s="727"/>
      <c r="AJ50" s="728"/>
      <c r="AK50" s="789"/>
      <c r="AL50" s="787"/>
      <c r="AM50" s="787"/>
      <c r="AN50" s="787"/>
      <c r="AO50" s="787"/>
      <c r="AP50" s="787"/>
      <c r="AQ50" s="787"/>
      <c r="AR50" s="787"/>
      <c r="AS50" s="787"/>
      <c r="AT50" s="787"/>
      <c r="AU50" s="787"/>
      <c r="AV50" s="787"/>
      <c r="AW50" s="787"/>
      <c r="AX50" s="787"/>
      <c r="AY50" s="787"/>
      <c r="AZ50" s="790"/>
      <c r="BA50" s="790"/>
      <c r="BB50" s="790"/>
      <c r="BC50" s="790"/>
      <c r="BD50" s="790"/>
      <c r="BE50" s="730"/>
      <c r="BF50" s="730"/>
      <c r="BG50" s="730"/>
      <c r="BH50" s="730"/>
      <c r="BI50" s="731"/>
      <c r="BJ50" s="64"/>
      <c r="BK50" s="64"/>
      <c r="BL50" s="64"/>
      <c r="BM50" s="64"/>
      <c r="BN50" s="64"/>
      <c r="BO50" s="63"/>
      <c r="BP50" s="63"/>
      <c r="BQ50" s="60">
        <v>44</v>
      </c>
      <c r="BR50" s="88"/>
      <c r="BS50" s="732"/>
      <c r="BT50" s="733"/>
      <c r="BU50" s="733"/>
      <c r="BV50" s="733"/>
      <c r="BW50" s="733"/>
      <c r="BX50" s="733"/>
      <c r="BY50" s="733"/>
      <c r="BZ50" s="733"/>
      <c r="CA50" s="733"/>
      <c r="CB50" s="733"/>
      <c r="CC50" s="733"/>
      <c r="CD50" s="733"/>
      <c r="CE50" s="733"/>
      <c r="CF50" s="733"/>
      <c r="CG50" s="734"/>
      <c r="CH50" s="735"/>
      <c r="CI50" s="727"/>
      <c r="CJ50" s="727"/>
      <c r="CK50" s="727"/>
      <c r="CL50" s="736"/>
      <c r="CM50" s="735"/>
      <c r="CN50" s="727"/>
      <c r="CO50" s="727"/>
      <c r="CP50" s="727"/>
      <c r="CQ50" s="736"/>
      <c r="CR50" s="735"/>
      <c r="CS50" s="727"/>
      <c r="CT50" s="727"/>
      <c r="CU50" s="727"/>
      <c r="CV50" s="736"/>
      <c r="CW50" s="735"/>
      <c r="CX50" s="727"/>
      <c r="CY50" s="727"/>
      <c r="CZ50" s="727"/>
      <c r="DA50" s="736"/>
      <c r="DB50" s="735"/>
      <c r="DC50" s="727"/>
      <c r="DD50" s="727"/>
      <c r="DE50" s="727"/>
      <c r="DF50" s="736"/>
      <c r="DG50" s="735"/>
      <c r="DH50" s="727"/>
      <c r="DI50" s="727"/>
      <c r="DJ50" s="727"/>
      <c r="DK50" s="736"/>
      <c r="DL50" s="735"/>
      <c r="DM50" s="727"/>
      <c r="DN50" s="727"/>
      <c r="DO50" s="727"/>
      <c r="DP50" s="736"/>
      <c r="DQ50" s="735"/>
      <c r="DR50" s="727"/>
      <c r="DS50" s="727"/>
      <c r="DT50" s="727"/>
      <c r="DU50" s="736"/>
      <c r="DV50" s="732"/>
      <c r="DW50" s="733"/>
      <c r="DX50" s="733"/>
      <c r="DY50" s="733"/>
      <c r="DZ50" s="751"/>
      <c r="EA50" s="55"/>
    </row>
    <row r="51" spans="1:131" s="52" customFormat="1" ht="26.45" customHeight="1">
      <c r="A51" s="60">
        <v>24</v>
      </c>
      <c r="B51" s="732"/>
      <c r="C51" s="733"/>
      <c r="D51" s="733"/>
      <c r="E51" s="733"/>
      <c r="F51" s="733"/>
      <c r="G51" s="733"/>
      <c r="H51" s="733"/>
      <c r="I51" s="733"/>
      <c r="J51" s="733"/>
      <c r="K51" s="733"/>
      <c r="L51" s="733"/>
      <c r="M51" s="733"/>
      <c r="N51" s="733"/>
      <c r="O51" s="733"/>
      <c r="P51" s="734"/>
      <c r="Q51" s="786"/>
      <c r="R51" s="787"/>
      <c r="S51" s="787"/>
      <c r="T51" s="787"/>
      <c r="U51" s="787"/>
      <c r="V51" s="787"/>
      <c r="W51" s="787"/>
      <c r="X51" s="787"/>
      <c r="Y51" s="787"/>
      <c r="Z51" s="787"/>
      <c r="AA51" s="787"/>
      <c r="AB51" s="787"/>
      <c r="AC51" s="787"/>
      <c r="AD51" s="787"/>
      <c r="AE51" s="788"/>
      <c r="AF51" s="726"/>
      <c r="AG51" s="727"/>
      <c r="AH51" s="727"/>
      <c r="AI51" s="727"/>
      <c r="AJ51" s="728"/>
      <c r="AK51" s="789"/>
      <c r="AL51" s="787"/>
      <c r="AM51" s="787"/>
      <c r="AN51" s="787"/>
      <c r="AO51" s="787"/>
      <c r="AP51" s="787"/>
      <c r="AQ51" s="787"/>
      <c r="AR51" s="787"/>
      <c r="AS51" s="787"/>
      <c r="AT51" s="787"/>
      <c r="AU51" s="787"/>
      <c r="AV51" s="787"/>
      <c r="AW51" s="787"/>
      <c r="AX51" s="787"/>
      <c r="AY51" s="787"/>
      <c r="AZ51" s="790"/>
      <c r="BA51" s="790"/>
      <c r="BB51" s="790"/>
      <c r="BC51" s="790"/>
      <c r="BD51" s="790"/>
      <c r="BE51" s="730"/>
      <c r="BF51" s="730"/>
      <c r="BG51" s="730"/>
      <c r="BH51" s="730"/>
      <c r="BI51" s="731"/>
      <c r="BJ51" s="64"/>
      <c r="BK51" s="64"/>
      <c r="BL51" s="64"/>
      <c r="BM51" s="64"/>
      <c r="BN51" s="64"/>
      <c r="BO51" s="63"/>
      <c r="BP51" s="63"/>
      <c r="BQ51" s="60">
        <v>45</v>
      </c>
      <c r="BR51" s="88"/>
      <c r="BS51" s="732"/>
      <c r="BT51" s="733"/>
      <c r="BU51" s="733"/>
      <c r="BV51" s="733"/>
      <c r="BW51" s="733"/>
      <c r="BX51" s="733"/>
      <c r="BY51" s="733"/>
      <c r="BZ51" s="733"/>
      <c r="CA51" s="733"/>
      <c r="CB51" s="733"/>
      <c r="CC51" s="733"/>
      <c r="CD51" s="733"/>
      <c r="CE51" s="733"/>
      <c r="CF51" s="733"/>
      <c r="CG51" s="734"/>
      <c r="CH51" s="735"/>
      <c r="CI51" s="727"/>
      <c r="CJ51" s="727"/>
      <c r="CK51" s="727"/>
      <c r="CL51" s="736"/>
      <c r="CM51" s="735"/>
      <c r="CN51" s="727"/>
      <c r="CO51" s="727"/>
      <c r="CP51" s="727"/>
      <c r="CQ51" s="736"/>
      <c r="CR51" s="735"/>
      <c r="CS51" s="727"/>
      <c r="CT51" s="727"/>
      <c r="CU51" s="727"/>
      <c r="CV51" s="736"/>
      <c r="CW51" s="735"/>
      <c r="CX51" s="727"/>
      <c r="CY51" s="727"/>
      <c r="CZ51" s="727"/>
      <c r="DA51" s="736"/>
      <c r="DB51" s="735"/>
      <c r="DC51" s="727"/>
      <c r="DD51" s="727"/>
      <c r="DE51" s="727"/>
      <c r="DF51" s="736"/>
      <c r="DG51" s="735"/>
      <c r="DH51" s="727"/>
      <c r="DI51" s="727"/>
      <c r="DJ51" s="727"/>
      <c r="DK51" s="736"/>
      <c r="DL51" s="735"/>
      <c r="DM51" s="727"/>
      <c r="DN51" s="727"/>
      <c r="DO51" s="727"/>
      <c r="DP51" s="736"/>
      <c r="DQ51" s="735"/>
      <c r="DR51" s="727"/>
      <c r="DS51" s="727"/>
      <c r="DT51" s="727"/>
      <c r="DU51" s="736"/>
      <c r="DV51" s="732"/>
      <c r="DW51" s="733"/>
      <c r="DX51" s="733"/>
      <c r="DY51" s="733"/>
      <c r="DZ51" s="751"/>
      <c r="EA51" s="55"/>
    </row>
    <row r="52" spans="1:131" s="52" customFormat="1" ht="26.45" customHeight="1">
      <c r="A52" s="60">
        <v>25</v>
      </c>
      <c r="B52" s="732"/>
      <c r="C52" s="733"/>
      <c r="D52" s="733"/>
      <c r="E52" s="733"/>
      <c r="F52" s="733"/>
      <c r="G52" s="733"/>
      <c r="H52" s="733"/>
      <c r="I52" s="733"/>
      <c r="J52" s="733"/>
      <c r="K52" s="733"/>
      <c r="L52" s="733"/>
      <c r="M52" s="733"/>
      <c r="N52" s="733"/>
      <c r="O52" s="733"/>
      <c r="P52" s="734"/>
      <c r="Q52" s="786"/>
      <c r="R52" s="787"/>
      <c r="S52" s="787"/>
      <c r="T52" s="787"/>
      <c r="U52" s="787"/>
      <c r="V52" s="787"/>
      <c r="W52" s="787"/>
      <c r="X52" s="787"/>
      <c r="Y52" s="787"/>
      <c r="Z52" s="787"/>
      <c r="AA52" s="787"/>
      <c r="AB52" s="787"/>
      <c r="AC52" s="787"/>
      <c r="AD52" s="787"/>
      <c r="AE52" s="788"/>
      <c r="AF52" s="726"/>
      <c r="AG52" s="727"/>
      <c r="AH52" s="727"/>
      <c r="AI52" s="727"/>
      <c r="AJ52" s="728"/>
      <c r="AK52" s="789"/>
      <c r="AL52" s="787"/>
      <c r="AM52" s="787"/>
      <c r="AN52" s="787"/>
      <c r="AO52" s="787"/>
      <c r="AP52" s="787"/>
      <c r="AQ52" s="787"/>
      <c r="AR52" s="787"/>
      <c r="AS52" s="787"/>
      <c r="AT52" s="787"/>
      <c r="AU52" s="787"/>
      <c r="AV52" s="787"/>
      <c r="AW52" s="787"/>
      <c r="AX52" s="787"/>
      <c r="AY52" s="787"/>
      <c r="AZ52" s="790"/>
      <c r="BA52" s="790"/>
      <c r="BB52" s="790"/>
      <c r="BC52" s="790"/>
      <c r="BD52" s="790"/>
      <c r="BE52" s="730"/>
      <c r="BF52" s="730"/>
      <c r="BG52" s="730"/>
      <c r="BH52" s="730"/>
      <c r="BI52" s="731"/>
      <c r="BJ52" s="64"/>
      <c r="BK52" s="64"/>
      <c r="BL52" s="64"/>
      <c r="BM52" s="64"/>
      <c r="BN52" s="64"/>
      <c r="BO52" s="63"/>
      <c r="BP52" s="63"/>
      <c r="BQ52" s="60">
        <v>46</v>
      </c>
      <c r="BR52" s="88"/>
      <c r="BS52" s="732"/>
      <c r="BT52" s="733"/>
      <c r="BU52" s="733"/>
      <c r="BV52" s="733"/>
      <c r="BW52" s="733"/>
      <c r="BX52" s="733"/>
      <c r="BY52" s="733"/>
      <c r="BZ52" s="733"/>
      <c r="CA52" s="733"/>
      <c r="CB52" s="733"/>
      <c r="CC52" s="733"/>
      <c r="CD52" s="733"/>
      <c r="CE52" s="733"/>
      <c r="CF52" s="733"/>
      <c r="CG52" s="734"/>
      <c r="CH52" s="735"/>
      <c r="CI52" s="727"/>
      <c r="CJ52" s="727"/>
      <c r="CK52" s="727"/>
      <c r="CL52" s="736"/>
      <c r="CM52" s="735"/>
      <c r="CN52" s="727"/>
      <c r="CO52" s="727"/>
      <c r="CP52" s="727"/>
      <c r="CQ52" s="736"/>
      <c r="CR52" s="735"/>
      <c r="CS52" s="727"/>
      <c r="CT52" s="727"/>
      <c r="CU52" s="727"/>
      <c r="CV52" s="736"/>
      <c r="CW52" s="735"/>
      <c r="CX52" s="727"/>
      <c r="CY52" s="727"/>
      <c r="CZ52" s="727"/>
      <c r="DA52" s="736"/>
      <c r="DB52" s="735"/>
      <c r="DC52" s="727"/>
      <c r="DD52" s="727"/>
      <c r="DE52" s="727"/>
      <c r="DF52" s="736"/>
      <c r="DG52" s="735"/>
      <c r="DH52" s="727"/>
      <c r="DI52" s="727"/>
      <c r="DJ52" s="727"/>
      <c r="DK52" s="736"/>
      <c r="DL52" s="735"/>
      <c r="DM52" s="727"/>
      <c r="DN52" s="727"/>
      <c r="DO52" s="727"/>
      <c r="DP52" s="736"/>
      <c r="DQ52" s="735"/>
      <c r="DR52" s="727"/>
      <c r="DS52" s="727"/>
      <c r="DT52" s="727"/>
      <c r="DU52" s="736"/>
      <c r="DV52" s="732"/>
      <c r="DW52" s="733"/>
      <c r="DX52" s="733"/>
      <c r="DY52" s="733"/>
      <c r="DZ52" s="751"/>
      <c r="EA52" s="55"/>
    </row>
    <row r="53" spans="1:131" s="52" customFormat="1" ht="26.45" customHeight="1">
      <c r="A53" s="60">
        <v>26</v>
      </c>
      <c r="B53" s="732"/>
      <c r="C53" s="733"/>
      <c r="D53" s="733"/>
      <c r="E53" s="733"/>
      <c r="F53" s="733"/>
      <c r="G53" s="733"/>
      <c r="H53" s="733"/>
      <c r="I53" s="733"/>
      <c r="J53" s="733"/>
      <c r="K53" s="733"/>
      <c r="L53" s="733"/>
      <c r="M53" s="733"/>
      <c r="N53" s="733"/>
      <c r="O53" s="733"/>
      <c r="P53" s="734"/>
      <c r="Q53" s="786"/>
      <c r="R53" s="787"/>
      <c r="S53" s="787"/>
      <c r="T53" s="787"/>
      <c r="U53" s="787"/>
      <c r="V53" s="787"/>
      <c r="W53" s="787"/>
      <c r="X53" s="787"/>
      <c r="Y53" s="787"/>
      <c r="Z53" s="787"/>
      <c r="AA53" s="787"/>
      <c r="AB53" s="787"/>
      <c r="AC53" s="787"/>
      <c r="AD53" s="787"/>
      <c r="AE53" s="788"/>
      <c r="AF53" s="726"/>
      <c r="AG53" s="727"/>
      <c r="AH53" s="727"/>
      <c r="AI53" s="727"/>
      <c r="AJ53" s="728"/>
      <c r="AK53" s="789"/>
      <c r="AL53" s="787"/>
      <c r="AM53" s="787"/>
      <c r="AN53" s="787"/>
      <c r="AO53" s="787"/>
      <c r="AP53" s="787"/>
      <c r="AQ53" s="787"/>
      <c r="AR53" s="787"/>
      <c r="AS53" s="787"/>
      <c r="AT53" s="787"/>
      <c r="AU53" s="787"/>
      <c r="AV53" s="787"/>
      <c r="AW53" s="787"/>
      <c r="AX53" s="787"/>
      <c r="AY53" s="787"/>
      <c r="AZ53" s="790"/>
      <c r="BA53" s="790"/>
      <c r="BB53" s="790"/>
      <c r="BC53" s="790"/>
      <c r="BD53" s="790"/>
      <c r="BE53" s="730"/>
      <c r="BF53" s="730"/>
      <c r="BG53" s="730"/>
      <c r="BH53" s="730"/>
      <c r="BI53" s="731"/>
      <c r="BJ53" s="64"/>
      <c r="BK53" s="64"/>
      <c r="BL53" s="64"/>
      <c r="BM53" s="64"/>
      <c r="BN53" s="64"/>
      <c r="BO53" s="63"/>
      <c r="BP53" s="63"/>
      <c r="BQ53" s="60">
        <v>47</v>
      </c>
      <c r="BR53" s="88"/>
      <c r="BS53" s="732"/>
      <c r="BT53" s="733"/>
      <c r="BU53" s="733"/>
      <c r="BV53" s="733"/>
      <c r="BW53" s="733"/>
      <c r="BX53" s="733"/>
      <c r="BY53" s="733"/>
      <c r="BZ53" s="733"/>
      <c r="CA53" s="733"/>
      <c r="CB53" s="733"/>
      <c r="CC53" s="733"/>
      <c r="CD53" s="733"/>
      <c r="CE53" s="733"/>
      <c r="CF53" s="733"/>
      <c r="CG53" s="734"/>
      <c r="CH53" s="735"/>
      <c r="CI53" s="727"/>
      <c r="CJ53" s="727"/>
      <c r="CK53" s="727"/>
      <c r="CL53" s="736"/>
      <c r="CM53" s="735"/>
      <c r="CN53" s="727"/>
      <c r="CO53" s="727"/>
      <c r="CP53" s="727"/>
      <c r="CQ53" s="736"/>
      <c r="CR53" s="735"/>
      <c r="CS53" s="727"/>
      <c r="CT53" s="727"/>
      <c r="CU53" s="727"/>
      <c r="CV53" s="736"/>
      <c r="CW53" s="735"/>
      <c r="CX53" s="727"/>
      <c r="CY53" s="727"/>
      <c r="CZ53" s="727"/>
      <c r="DA53" s="736"/>
      <c r="DB53" s="735"/>
      <c r="DC53" s="727"/>
      <c r="DD53" s="727"/>
      <c r="DE53" s="727"/>
      <c r="DF53" s="736"/>
      <c r="DG53" s="735"/>
      <c r="DH53" s="727"/>
      <c r="DI53" s="727"/>
      <c r="DJ53" s="727"/>
      <c r="DK53" s="736"/>
      <c r="DL53" s="735"/>
      <c r="DM53" s="727"/>
      <c r="DN53" s="727"/>
      <c r="DO53" s="727"/>
      <c r="DP53" s="736"/>
      <c r="DQ53" s="735"/>
      <c r="DR53" s="727"/>
      <c r="DS53" s="727"/>
      <c r="DT53" s="727"/>
      <c r="DU53" s="736"/>
      <c r="DV53" s="732"/>
      <c r="DW53" s="733"/>
      <c r="DX53" s="733"/>
      <c r="DY53" s="733"/>
      <c r="DZ53" s="751"/>
      <c r="EA53" s="55"/>
    </row>
    <row r="54" spans="1:131" s="52" customFormat="1" ht="26.45" customHeight="1">
      <c r="A54" s="60">
        <v>27</v>
      </c>
      <c r="B54" s="732"/>
      <c r="C54" s="733"/>
      <c r="D54" s="733"/>
      <c r="E54" s="733"/>
      <c r="F54" s="733"/>
      <c r="G54" s="733"/>
      <c r="H54" s="733"/>
      <c r="I54" s="733"/>
      <c r="J54" s="733"/>
      <c r="K54" s="733"/>
      <c r="L54" s="733"/>
      <c r="M54" s="733"/>
      <c r="N54" s="733"/>
      <c r="O54" s="733"/>
      <c r="P54" s="734"/>
      <c r="Q54" s="786"/>
      <c r="R54" s="787"/>
      <c r="S54" s="787"/>
      <c r="T54" s="787"/>
      <c r="U54" s="787"/>
      <c r="V54" s="787"/>
      <c r="W54" s="787"/>
      <c r="X54" s="787"/>
      <c r="Y54" s="787"/>
      <c r="Z54" s="787"/>
      <c r="AA54" s="787"/>
      <c r="AB54" s="787"/>
      <c r="AC54" s="787"/>
      <c r="AD54" s="787"/>
      <c r="AE54" s="788"/>
      <c r="AF54" s="726"/>
      <c r="AG54" s="727"/>
      <c r="AH54" s="727"/>
      <c r="AI54" s="727"/>
      <c r="AJ54" s="728"/>
      <c r="AK54" s="789"/>
      <c r="AL54" s="787"/>
      <c r="AM54" s="787"/>
      <c r="AN54" s="787"/>
      <c r="AO54" s="787"/>
      <c r="AP54" s="787"/>
      <c r="AQ54" s="787"/>
      <c r="AR54" s="787"/>
      <c r="AS54" s="787"/>
      <c r="AT54" s="787"/>
      <c r="AU54" s="787"/>
      <c r="AV54" s="787"/>
      <c r="AW54" s="787"/>
      <c r="AX54" s="787"/>
      <c r="AY54" s="787"/>
      <c r="AZ54" s="790"/>
      <c r="BA54" s="790"/>
      <c r="BB54" s="790"/>
      <c r="BC54" s="790"/>
      <c r="BD54" s="790"/>
      <c r="BE54" s="730"/>
      <c r="BF54" s="730"/>
      <c r="BG54" s="730"/>
      <c r="BH54" s="730"/>
      <c r="BI54" s="731"/>
      <c r="BJ54" s="64"/>
      <c r="BK54" s="64"/>
      <c r="BL54" s="64"/>
      <c r="BM54" s="64"/>
      <c r="BN54" s="64"/>
      <c r="BO54" s="63"/>
      <c r="BP54" s="63"/>
      <c r="BQ54" s="60">
        <v>48</v>
      </c>
      <c r="BR54" s="88"/>
      <c r="BS54" s="732"/>
      <c r="BT54" s="733"/>
      <c r="BU54" s="733"/>
      <c r="BV54" s="733"/>
      <c r="BW54" s="733"/>
      <c r="BX54" s="733"/>
      <c r="BY54" s="733"/>
      <c r="BZ54" s="733"/>
      <c r="CA54" s="733"/>
      <c r="CB54" s="733"/>
      <c r="CC54" s="733"/>
      <c r="CD54" s="733"/>
      <c r="CE54" s="733"/>
      <c r="CF54" s="733"/>
      <c r="CG54" s="734"/>
      <c r="CH54" s="735"/>
      <c r="CI54" s="727"/>
      <c r="CJ54" s="727"/>
      <c r="CK54" s="727"/>
      <c r="CL54" s="736"/>
      <c r="CM54" s="735"/>
      <c r="CN54" s="727"/>
      <c r="CO54" s="727"/>
      <c r="CP54" s="727"/>
      <c r="CQ54" s="736"/>
      <c r="CR54" s="735"/>
      <c r="CS54" s="727"/>
      <c r="CT54" s="727"/>
      <c r="CU54" s="727"/>
      <c r="CV54" s="736"/>
      <c r="CW54" s="735"/>
      <c r="CX54" s="727"/>
      <c r="CY54" s="727"/>
      <c r="CZ54" s="727"/>
      <c r="DA54" s="736"/>
      <c r="DB54" s="735"/>
      <c r="DC54" s="727"/>
      <c r="DD54" s="727"/>
      <c r="DE54" s="727"/>
      <c r="DF54" s="736"/>
      <c r="DG54" s="735"/>
      <c r="DH54" s="727"/>
      <c r="DI54" s="727"/>
      <c r="DJ54" s="727"/>
      <c r="DK54" s="736"/>
      <c r="DL54" s="735"/>
      <c r="DM54" s="727"/>
      <c r="DN54" s="727"/>
      <c r="DO54" s="727"/>
      <c r="DP54" s="736"/>
      <c r="DQ54" s="735"/>
      <c r="DR54" s="727"/>
      <c r="DS54" s="727"/>
      <c r="DT54" s="727"/>
      <c r="DU54" s="736"/>
      <c r="DV54" s="732"/>
      <c r="DW54" s="733"/>
      <c r="DX54" s="733"/>
      <c r="DY54" s="733"/>
      <c r="DZ54" s="751"/>
      <c r="EA54" s="55"/>
    </row>
    <row r="55" spans="1:131" s="52" customFormat="1" ht="26.45" customHeight="1">
      <c r="A55" s="60">
        <v>28</v>
      </c>
      <c r="B55" s="732"/>
      <c r="C55" s="733"/>
      <c r="D55" s="733"/>
      <c r="E55" s="733"/>
      <c r="F55" s="733"/>
      <c r="G55" s="733"/>
      <c r="H55" s="733"/>
      <c r="I55" s="733"/>
      <c r="J55" s="733"/>
      <c r="K55" s="733"/>
      <c r="L55" s="733"/>
      <c r="M55" s="733"/>
      <c r="N55" s="733"/>
      <c r="O55" s="733"/>
      <c r="P55" s="734"/>
      <c r="Q55" s="786"/>
      <c r="R55" s="787"/>
      <c r="S55" s="787"/>
      <c r="T55" s="787"/>
      <c r="U55" s="787"/>
      <c r="V55" s="787"/>
      <c r="W55" s="787"/>
      <c r="X55" s="787"/>
      <c r="Y55" s="787"/>
      <c r="Z55" s="787"/>
      <c r="AA55" s="787"/>
      <c r="AB55" s="787"/>
      <c r="AC55" s="787"/>
      <c r="AD55" s="787"/>
      <c r="AE55" s="788"/>
      <c r="AF55" s="726"/>
      <c r="AG55" s="727"/>
      <c r="AH55" s="727"/>
      <c r="AI55" s="727"/>
      <c r="AJ55" s="728"/>
      <c r="AK55" s="789"/>
      <c r="AL55" s="787"/>
      <c r="AM55" s="787"/>
      <c r="AN55" s="787"/>
      <c r="AO55" s="787"/>
      <c r="AP55" s="787"/>
      <c r="AQ55" s="787"/>
      <c r="AR55" s="787"/>
      <c r="AS55" s="787"/>
      <c r="AT55" s="787"/>
      <c r="AU55" s="787"/>
      <c r="AV55" s="787"/>
      <c r="AW55" s="787"/>
      <c r="AX55" s="787"/>
      <c r="AY55" s="787"/>
      <c r="AZ55" s="790"/>
      <c r="BA55" s="790"/>
      <c r="BB55" s="790"/>
      <c r="BC55" s="790"/>
      <c r="BD55" s="790"/>
      <c r="BE55" s="730"/>
      <c r="BF55" s="730"/>
      <c r="BG55" s="730"/>
      <c r="BH55" s="730"/>
      <c r="BI55" s="731"/>
      <c r="BJ55" s="64"/>
      <c r="BK55" s="64"/>
      <c r="BL55" s="64"/>
      <c r="BM55" s="64"/>
      <c r="BN55" s="64"/>
      <c r="BO55" s="63"/>
      <c r="BP55" s="63"/>
      <c r="BQ55" s="60">
        <v>49</v>
      </c>
      <c r="BR55" s="88"/>
      <c r="BS55" s="732"/>
      <c r="BT55" s="733"/>
      <c r="BU55" s="733"/>
      <c r="BV55" s="733"/>
      <c r="BW55" s="733"/>
      <c r="BX55" s="733"/>
      <c r="BY55" s="733"/>
      <c r="BZ55" s="733"/>
      <c r="CA55" s="733"/>
      <c r="CB55" s="733"/>
      <c r="CC55" s="733"/>
      <c r="CD55" s="733"/>
      <c r="CE55" s="733"/>
      <c r="CF55" s="733"/>
      <c r="CG55" s="734"/>
      <c r="CH55" s="735"/>
      <c r="CI55" s="727"/>
      <c r="CJ55" s="727"/>
      <c r="CK55" s="727"/>
      <c r="CL55" s="736"/>
      <c r="CM55" s="735"/>
      <c r="CN55" s="727"/>
      <c r="CO55" s="727"/>
      <c r="CP55" s="727"/>
      <c r="CQ55" s="736"/>
      <c r="CR55" s="735"/>
      <c r="CS55" s="727"/>
      <c r="CT55" s="727"/>
      <c r="CU55" s="727"/>
      <c r="CV55" s="736"/>
      <c r="CW55" s="735"/>
      <c r="CX55" s="727"/>
      <c r="CY55" s="727"/>
      <c r="CZ55" s="727"/>
      <c r="DA55" s="736"/>
      <c r="DB55" s="735"/>
      <c r="DC55" s="727"/>
      <c r="DD55" s="727"/>
      <c r="DE55" s="727"/>
      <c r="DF55" s="736"/>
      <c r="DG55" s="735"/>
      <c r="DH55" s="727"/>
      <c r="DI55" s="727"/>
      <c r="DJ55" s="727"/>
      <c r="DK55" s="736"/>
      <c r="DL55" s="735"/>
      <c r="DM55" s="727"/>
      <c r="DN55" s="727"/>
      <c r="DO55" s="727"/>
      <c r="DP55" s="736"/>
      <c r="DQ55" s="735"/>
      <c r="DR55" s="727"/>
      <c r="DS55" s="727"/>
      <c r="DT55" s="727"/>
      <c r="DU55" s="736"/>
      <c r="DV55" s="732"/>
      <c r="DW55" s="733"/>
      <c r="DX55" s="733"/>
      <c r="DY55" s="733"/>
      <c r="DZ55" s="751"/>
      <c r="EA55" s="55"/>
    </row>
    <row r="56" spans="1:131" s="52" customFormat="1" ht="26.45" customHeight="1">
      <c r="A56" s="60">
        <v>29</v>
      </c>
      <c r="B56" s="732"/>
      <c r="C56" s="733"/>
      <c r="D56" s="733"/>
      <c r="E56" s="733"/>
      <c r="F56" s="733"/>
      <c r="G56" s="733"/>
      <c r="H56" s="733"/>
      <c r="I56" s="733"/>
      <c r="J56" s="733"/>
      <c r="K56" s="733"/>
      <c r="L56" s="733"/>
      <c r="M56" s="733"/>
      <c r="N56" s="733"/>
      <c r="O56" s="733"/>
      <c r="P56" s="734"/>
      <c r="Q56" s="786"/>
      <c r="R56" s="787"/>
      <c r="S56" s="787"/>
      <c r="T56" s="787"/>
      <c r="U56" s="787"/>
      <c r="V56" s="787"/>
      <c r="W56" s="787"/>
      <c r="X56" s="787"/>
      <c r="Y56" s="787"/>
      <c r="Z56" s="787"/>
      <c r="AA56" s="787"/>
      <c r="AB56" s="787"/>
      <c r="AC56" s="787"/>
      <c r="AD56" s="787"/>
      <c r="AE56" s="788"/>
      <c r="AF56" s="726"/>
      <c r="AG56" s="727"/>
      <c r="AH56" s="727"/>
      <c r="AI56" s="727"/>
      <c r="AJ56" s="728"/>
      <c r="AK56" s="789"/>
      <c r="AL56" s="787"/>
      <c r="AM56" s="787"/>
      <c r="AN56" s="787"/>
      <c r="AO56" s="787"/>
      <c r="AP56" s="787"/>
      <c r="AQ56" s="787"/>
      <c r="AR56" s="787"/>
      <c r="AS56" s="787"/>
      <c r="AT56" s="787"/>
      <c r="AU56" s="787"/>
      <c r="AV56" s="787"/>
      <c r="AW56" s="787"/>
      <c r="AX56" s="787"/>
      <c r="AY56" s="787"/>
      <c r="AZ56" s="790"/>
      <c r="BA56" s="790"/>
      <c r="BB56" s="790"/>
      <c r="BC56" s="790"/>
      <c r="BD56" s="790"/>
      <c r="BE56" s="730"/>
      <c r="BF56" s="730"/>
      <c r="BG56" s="730"/>
      <c r="BH56" s="730"/>
      <c r="BI56" s="731"/>
      <c r="BJ56" s="64"/>
      <c r="BK56" s="64"/>
      <c r="BL56" s="64"/>
      <c r="BM56" s="64"/>
      <c r="BN56" s="64"/>
      <c r="BO56" s="63"/>
      <c r="BP56" s="63"/>
      <c r="BQ56" s="60">
        <v>50</v>
      </c>
      <c r="BR56" s="88"/>
      <c r="BS56" s="732"/>
      <c r="BT56" s="733"/>
      <c r="BU56" s="733"/>
      <c r="BV56" s="733"/>
      <c r="BW56" s="733"/>
      <c r="BX56" s="733"/>
      <c r="BY56" s="733"/>
      <c r="BZ56" s="733"/>
      <c r="CA56" s="733"/>
      <c r="CB56" s="733"/>
      <c r="CC56" s="733"/>
      <c r="CD56" s="733"/>
      <c r="CE56" s="733"/>
      <c r="CF56" s="733"/>
      <c r="CG56" s="734"/>
      <c r="CH56" s="735"/>
      <c r="CI56" s="727"/>
      <c r="CJ56" s="727"/>
      <c r="CK56" s="727"/>
      <c r="CL56" s="736"/>
      <c r="CM56" s="735"/>
      <c r="CN56" s="727"/>
      <c r="CO56" s="727"/>
      <c r="CP56" s="727"/>
      <c r="CQ56" s="736"/>
      <c r="CR56" s="735"/>
      <c r="CS56" s="727"/>
      <c r="CT56" s="727"/>
      <c r="CU56" s="727"/>
      <c r="CV56" s="736"/>
      <c r="CW56" s="735"/>
      <c r="CX56" s="727"/>
      <c r="CY56" s="727"/>
      <c r="CZ56" s="727"/>
      <c r="DA56" s="736"/>
      <c r="DB56" s="735"/>
      <c r="DC56" s="727"/>
      <c r="DD56" s="727"/>
      <c r="DE56" s="727"/>
      <c r="DF56" s="736"/>
      <c r="DG56" s="735"/>
      <c r="DH56" s="727"/>
      <c r="DI56" s="727"/>
      <c r="DJ56" s="727"/>
      <c r="DK56" s="736"/>
      <c r="DL56" s="735"/>
      <c r="DM56" s="727"/>
      <c r="DN56" s="727"/>
      <c r="DO56" s="727"/>
      <c r="DP56" s="736"/>
      <c r="DQ56" s="735"/>
      <c r="DR56" s="727"/>
      <c r="DS56" s="727"/>
      <c r="DT56" s="727"/>
      <c r="DU56" s="736"/>
      <c r="DV56" s="732"/>
      <c r="DW56" s="733"/>
      <c r="DX56" s="733"/>
      <c r="DY56" s="733"/>
      <c r="DZ56" s="751"/>
      <c r="EA56" s="55"/>
    </row>
    <row r="57" spans="1:131" s="52" customFormat="1" ht="26.45" customHeight="1">
      <c r="A57" s="60">
        <v>30</v>
      </c>
      <c r="B57" s="732"/>
      <c r="C57" s="733"/>
      <c r="D57" s="733"/>
      <c r="E57" s="733"/>
      <c r="F57" s="733"/>
      <c r="G57" s="733"/>
      <c r="H57" s="733"/>
      <c r="I57" s="733"/>
      <c r="J57" s="733"/>
      <c r="K57" s="733"/>
      <c r="L57" s="733"/>
      <c r="M57" s="733"/>
      <c r="N57" s="733"/>
      <c r="O57" s="733"/>
      <c r="P57" s="734"/>
      <c r="Q57" s="786"/>
      <c r="R57" s="787"/>
      <c r="S57" s="787"/>
      <c r="T57" s="787"/>
      <c r="U57" s="787"/>
      <c r="V57" s="787"/>
      <c r="W57" s="787"/>
      <c r="X57" s="787"/>
      <c r="Y57" s="787"/>
      <c r="Z57" s="787"/>
      <c r="AA57" s="787"/>
      <c r="AB57" s="787"/>
      <c r="AC57" s="787"/>
      <c r="AD57" s="787"/>
      <c r="AE57" s="788"/>
      <c r="AF57" s="726"/>
      <c r="AG57" s="727"/>
      <c r="AH57" s="727"/>
      <c r="AI57" s="727"/>
      <c r="AJ57" s="728"/>
      <c r="AK57" s="789"/>
      <c r="AL57" s="787"/>
      <c r="AM57" s="787"/>
      <c r="AN57" s="787"/>
      <c r="AO57" s="787"/>
      <c r="AP57" s="787"/>
      <c r="AQ57" s="787"/>
      <c r="AR57" s="787"/>
      <c r="AS57" s="787"/>
      <c r="AT57" s="787"/>
      <c r="AU57" s="787"/>
      <c r="AV57" s="787"/>
      <c r="AW57" s="787"/>
      <c r="AX57" s="787"/>
      <c r="AY57" s="787"/>
      <c r="AZ57" s="790"/>
      <c r="BA57" s="790"/>
      <c r="BB57" s="790"/>
      <c r="BC57" s="790"/>
      <c r="BD57" s="790"/>
      <c r="BE57" s="730"/>
      <c r="BF57" s="730"/>
      <c r="BG57" s="730"/>
      <c r="BH57" s="730"/>
      <c r="BI57" s="731"/>
      <c r="BJ57" s="64"/>
      <c r="BK57" s="64"/>
      <c r="BL57" s="64"/>
      <c r="BM57" s="64"/>
      <c r="BN57" s="64"/>
      <c r="BO57" s="63"/>
      <c r="BP57" s="63"/>
      <c r="BQ57" s="60">
        <v>51</v>
      </c>
      <c r="BR57" s="88"/>
      <c r="BS57" s="732"/>
      <c r="BT57" s="733"/>
      <c r="BU57" s="733"/>
      <c r="BV57" s="733"/>
      <c r="BW57" s="733"/>
      <c r="BX57" s="733"/>
      <c r="BY57" s="733"/>
      <c r="BZ57" s="733"/>
      <c r="CA57" s="733"/>
      <c r="CB57" s="733"/>
      <c r="CC57" s="733"/>
      <c r="CD57" s="733"/>
      <c r="CE57" s="733"/>
      <c r="CF57" s="733"/>
      <c r="CG57" s="734"/>
      <c r="CH57" s="735"/>
      <c r="CI57" s="727"/>
      <c r="CJ57" s="727"/>
      <c r="CK57" s="727"/>
      <c r="CL57" s="736"/>
      <c r="CM57" s="735"/>
      <c r="CN57" s="727"/>
      <c r="CO57" s="727"/>
      <c r="CP57" s="727"/>
      <c r="CQ57" s="736"/>
      <c r="CR57" s="735"/>
      <c r="CS57" s="727"/>
      <c r="CT57" s="727"/>
      <c r="CU57" s="727"/>
      <c r="CV57" s="736"/>
      <c r="CW57" s="735"/>
      <c r="CX57" s="727"/>
      <c r="CY57" s="727"/>
      <c r="CZ57" s="727"/>
      <c r="DA57" s="736"/>
      <c r="DB57" s="735"/>
      <c r="DC57" s="727"/>
      <c r="DD57" s="727"/>
      <c r="DE57" s="727"/>
      <c r="DF57" s="736"/>
      <c r="DG57" s="735"/>
      <c r="DH57" s="727"/>
      <c r="DI57" s="727"/>
      <c r="DJ57" s="727"/>
      <c r="DK57" s="736"/>
      <c r="DL57" s="735"/>
      <c r="DM57" s="727"/>
      <c r="DN57" s="727"/>
      <c r="DO57" s="727"/>
      <c r="DP57" s="736"/>
      <c r="DQ57" s="735"/>
      <c r="DR57" s="727"/>
      <c r="DS57" s="727"/>
      <c r="DT57" s="727"/>
      <c r="DU57" s="736"/>
      <c r="DV57" s="732"/>
      <c r="DW57" s="733"/>
      <c r="DX57" s="733"/>
      <c r="DY57" s="733"/>
      <c r="DZ57" s="751"/>
      <c r="EA57" s="55"/>
    </row>
    <row r="58" spans="1:131" s="52" customFormat="1" ht="26.45" customHeight="1">
      <c r="A58" s="60">
        <v>31</v>
      </c>
      <c r="B58" s="732"/>
      <c r="C58" s="733"/>
      <c r="D58" s="733"/>
      <c r="E58" s="733"/>
      <c r="F58" s="733"/>
      <c r="G58" s="733"/>
      <c r="H58" s="733"/>
      <c r="I58" s="733"/>
      <c r="J58" s="733"/>
      <c r="K58" s="733"/>
      <c r="L58" s="733"/>
      <c r="M58" s="733"/>
      <c r="N58" s="733"/>
      <c r="O58" s="733"/>
      <c r="P58" s="734"/>
      <c r="Q58" s="786"/>
      <c r="R58" s="787"/>
      <c r="S58" s="787"/>
      <c r="T58" s="787"/>
      <c r="U58" s="787"/>
      <c r="V58" s="787"/>
      <c r="W58" s="787"/>
      <c r="X58" s="787"/>
      <c r="Y58" s="787"/>
      <c r="Z58" s="787"/>
      <c r="AA58" s="787"/>
      <c r="AB58" s="787"/>
      <c r="AC58" s="787"/>
      <c r="AD58" s="787"/>
      <c r="AE58" s="788"/>
      <c r="AF58" s="726"/>
      <c r="AG58" s="727"/>
      <c r="AH58" s="727"/>
      <c r="AI58" s="727"/>
      <c r="AJ58" s="728"/>
      <c r="AK58" s="789"/>
      <c r="AL58" s="787"/>
      <c r="AM58" s="787"/>
      <c r="AN58" s="787"/>
      <c r="AO58" s="787"/>
      <c r="AP58" s="787"/>
      <c r="AQ58" s="787"/>
      <c r="AR58" s="787"/>
      <c r="AS58" s="787"/>
      <c r="AT58" s="787"/>
      <c r="AU58" s="787"/>
      <c r="AV58" s="787"/>
      <c r="AW58" s="787"/>
      <c r="AX58" s="787"/>
      <c r="AY58" s="787"/>
      <c r="AZ58" s="790"/>
      <c r="BA58" s="790"/>
      <c r="BB58" s="790"/>
      <c r="BC58" s="790"/>
      <c r="BD58" s="790"/>
      <c r="BE58" s="730"/>
      <c r="BF58" s="730"/>
      <c r="BG58" s="730"/>
      <c r="BH58" s="730"/>
      <c r="BI58" s="731"/>
      <c r="BJ58" s="64"/>
      <c r="BK58" s="64"/>
      <c r="BL58" s="64"/>
      <c r="BM58" s="64"/>
      <c r="BN58" s="64"/>
      <c r="BO58" s="63"/>
      <c r="BP58" s="63"/>
      <c r="BQ58" s="60">
        <v>52</v>
      </c>
      <c r="BR58" s="88"/>
      <c r="BS58" s="732"/>
      <c r="BT58" s="733"/>
      <c r="BU58" s="733"/>
      <c r="BV58" s="733"/>
      <c r="BW58" s="733"/>
      <c r="BX58" s="733"/>
      <c r="BY58" s="733"/>
      <c r="BZ58" s="733"/>
      <c r="CA58" s="733"/>
      <c r="CB58" s="733"/>
      <c r="CC58" s="733"/>
      <c r="CD58" s="733"/>
      <c r="CE58" s="733"/>
      <c r="CF58" s="733"/>
      <c r="CG58" s="734"/>
      <c r="CH58" s="735"/>
      <c r="CI58" s="727"/>
      <c r="CJ58" s="727"/>
      <c r="CK58" s="727"/>
      <c r="CL58" s="736"/>
      <c r="CM58" s="735"/>
      <c r="CN58" s="727"/>
      <c r="CO58" s="727"/>
      <c r="CP58" s="727"/>
      <c r="CQ58" s="736"/>
      <c r="CR58" s="735"/>
      <c r="CS58" s="727"/>
      <c r="CT58" s="727"/>
      <c r="CU58" s="727"/>
      <c r="CV58" s="736"/>
      <c r="CW58" s="735"/>
      <c r="CX58" s="727"/>
      <c r="CY58" s="727"/>
      <c r="CZ58" s="727"/>
      <c r="DA58" s="736"/>
      <c r="DB58" s="735"/>
      <c r="DC58" s="727"/>
      <c r="DD58" s="727"/>
      <c r="DE58" s="727"/>
      <c r="DF58" s="736"/>
      <c r="DG58" s="735"/>
      <c r="DH58" s="727"/>
      <c r="DI58" s="727"/>
      <c r="DJ58" s="727"/>
      <c r="DK58" s="736"/>
      <c r="DL58" s="735"/>
      <c r="DM58" s="727"/>
      <c r="DN58" s="727"/>
      <c r="DO58" s="727"/>
      <c r="DP58" s="736"/>
      <c r="DQ58" s="735"/>
      <c r="DR58" s="727"/>
      <c r="DS58" s="727"/>
      <c r="DT58" s="727"/>
      <c r="DU58" s="736"/>
      <c r="DV58" s="732"/>
      <c r="DW58" s="733"/>
      <c r="DX58" s="733"/>
      <c r="DY58" s="733"/>
      <c r="DZ58" s="751"/>
      <c r="EA58" s="55"/>
    </row>
    <row r="59" spans="1:131" s="52" customFormat="1" ht="26.45" customHeight="1">
      <c r="A59" s="60">
        <v>32</v>
      </c>
      <c r="B59" s="732"/>
      <c r="C59" s="733"/>
      <c r="D59" s="733"/>
      <c r="E59" s="733"/>
      <c r="F59" s="733"/>
      <c r="G59" s="733"/>
      <c r="H59" s="733"/>
      <c r="I59" s="733"/>
      <c r="J59" s="733"/>
      <c r="K59" s="733"/>
      <c r="L59" s="733"/>
      <c r="M59" s="733"/>
      <c r="N59" s="733"/>
      <c r="O59" s="733"/>
      <c r="P59" s="734"/>
      <c r="Q59" s="786"/>
      <c r="R59" s="787"/>
      <c r="S59" s="787"/>
      <c r="T59" s="787"/>
      <c r="U59" s="787"/>
      <c r="V59" s="787"/>
      <c r="W59" s="787"/>
      <c r="X59" s="787"/>
      <c r="Y59" s="787"/>
      <c r="Z59" s="787"/>
      <c r="AA59" s="787"/>
      <c r="AB59" s="787"/>
      <c r="AC59" s="787"/>
      <c r="AD59" s="787"/>
      <c r="AE59" s="788"/>
      <c r="AF59" s="726"/>
      <c r="AG59" s="727"/>
      <c r="AH59" s="727"/>
      <c r="AI59" s="727"/>
      <c r="AJ59" s="728"/>
      <c r="AK59" s="789"/>
      <c r="AL59" s="787"/>
      <c r="AM59" s="787"/>
      <c r="AN59" s="787"/>
      <c r="AO59" s="787"/>
      <c r="AP59" s="787"/>
      <c r="AQ59" s="787"/>
      <c r="AR59" s="787"/>
      <c r="AS59" s="787"/>
      <c r="AT59" s="787"/>
      <c r="AU59" s="787"/>
      <c r="AV59" s="787"/>
      <c r="AW59" s="787"/>
      <c r="AX59" s="787"/>
      <c r="AY59" s="787"/>
      <c r="AZ59" s="790"/>
      <c r="BA59" s="790"/>
      <c r="BB59" s="790"/>
      <c r="BC59" s="790"/>
      <c r="BD59" s="790"/>
      <c r="BE59" s="730"/>
      <c r="BF59" s="730"/>
      <c r="BG59" s="730"/>
      <c r="BH59" s="730"/>
      <c r="BI59" s="731"/>
      <c r="BJ59" s="64"/>
      <c r="BK59" s="64"/>
      <c r="BL59" s="64"/>
      <c r="BM59" s="64"/>
      <c r="BN59" s="64"/>
      <c r="BO59" s="63"/>
      <c r="BP59" s="63"/>
      <c r="BQ59" s="60">
        <v>53</v>
      </c>
      <c r="BR59" s="88"/>
      <c r="BS59" s="732"/>
      <c r="BT59" s="733"/>
      <c r="BU59" s="733"/>
      <c r="BV59" s="733"/>
      <c r="BW59" s="733"/>
      <c r="BX59" s="733"/>
      <c r="BY59" s="733"/>
      <c r="BZ59" s="733"/>
      <c r="CA59" s="733"/>
      <c r="CB59" s="733"/>
      <c r="CC59" s="733"/>
      <c r="CD59" s="733"/>
      <c r="CE59" s="733"/>
      <c r="CF59" s="733"/>
      <c r="CG59" s="734"/>
      <c r="CH59" s="735"/>
      <c r="CI59" s="727"/>
      <c r="CJ59" s="727"/>
      <c r="CK59" s="727"/>
      <c r="CL59" s="736"/>
      <c r="CM59" s="735"/>
      <c r="CN59" s="727"/>
      <c r="CO59" s="727"/>
      <c r="CP59" s="727"/>
      <c r="CQ59" s="736"/>
      <c r="CR59" s="735"/>
      <c r="CS59" s="727"/>
      <c r="CT59" s="727"/>
      <c r="CU59" s="727"/>
      <c r="CV59" s="736"/>
      <c r="CW59" s="735"/>
      <c r="CX59" s="727"/>
      <c r="CY59" s="727"/>
      <c r="CZ59" s="727"/>
      <c r="DA59" s="736"/>
      <c r="DB59" s="735"/>
      <c r="DC59" s="727"/>
      <c r="DD59" s="727"/>
      <c r="DE59" s="727"/>
      <c r="DF59" s="736"/>
      <c r="DG59" s="735"/>
      <c r="DH59" s="727"/>
      <c r="DI59" s="727"/>
      <c r="DJ59" s="727"/>
      <c r="DK59" s="736"/>
      <c r="DL59" s="735"/>
      <c r="DM59" s="727"/>
      <c r="DN59" s="727"/>
      <c r="DO59" s="727"/>
      <c r="DP59" s="736"/>
      <c r="DQ59" s="735"/>
      <c r="DR59" s="727"/>
      <c r="DS59" s="727"/>
      <c r="DT59" s="727"/>
      <c r="DU59" s="736"/>
      <c r="DV59" s="732"/>
      <c r="DW59" s="733"/>
      <c r="DX59" s="733"/>
      <c r="DY59" s="733"/>
      <c r="DZ59" s="751"/>
      <c r="EA59" s="55"/>
    </row>
    <row r="60" spans="1:131" s="52" customFormat="1" ht="26.45" customHeight="1">
      <c r="A60" s="60">
        <v>33</v>
      </c>
      <c r="B60" s="732"/>
      <c r="C60" s="733"/>
      <c r="D60" s="733"/>
      <c r="E60" s="733"/>
      <c r="F60" s="733"/>
      <c r="G60" s="733"/>
      <c r="H60" s="733"/>
      <c r="I60" s="733"/>
      <c r="J60" s="733"/>
      <c r="K60" s="733"/>
      <c r="L60" s="733"/>
      <c r="M60" s="733"/>
      <c r="N60" s="733"/>
      <c r="O60" s="733"/>
      <c r="P60" s="734"/>
      <c r="Q60" s="786"/>
      <c r="R60" s="787"/>
      <c r="S60" s="787"/>
      <c r="T60" s="787"/>
      <c r="U60" s="787"/>
      <c r="V60" s="787"/>
      <c r="W60" s="787"/>
      <c r="X60" s="787"/>
      <c r="Y60" s="787"/>
      <c r="Z60" s="787"/>
      <c r="AA60" s="787"/>
      <c r="AB60" s="787"/>
      <c r="AC60" s="787"/>
      <c r="AD60" s="787"/>
      <c r="AE60" s="788"/>
      <c r="AF60" s="726"/>
      <c r="AG60" s="727"/>
      <c r="AH60" s="727"/>
      <c r="AI60" s="727"/>
      <c r="AJ60" s="728"/>
      <c r="AK60" s="789"/>
      <c r="AL60" s="787"/>
      <c r="AM60" s="787"/>
      <c r="AN60" s="787"/>
      <c r="AO60" s="787"/>
      <c r="AP60" s="787"/>
      <c r="AQ60" s="787"/>
      <c r="AR60" s="787"/>
      <c r="AS60" s="787"/>
      <c r="AT60" s="787"/>
      <c r="AU60" s="787"/>
      <c r="AV60" s="787"/>
      <c r="AW60" s="787"/>
      <c r="AX60" s="787"/>
      <c r="AY60" s="787"/>
      <c r="AZ60" s="790"/>
      <c r="BA60" s="790"/>
      <c r="BB60" s="790"/>
      <c r="BC60" s="790"/>
      <c r="BD60" s="790"/>
      <c r="BE60" s="730"/>
      <c r="BF60" s="730"/>
      <c r="BG60" s="730"/>
      <c r="BH60" s="730"/>
      <c r="BI60" s="731"/>
      <c r="BJ60" s="64"/>
      <c r="BK60" s="64"/>
      <c r="BL60" s="64"/>
      <c r="BM60" s="64"/>
      <c r="BN60" s="64"/>
      <c r="BO60" s="63"/>
      <c r="BP60" s="63"/>
      <c r="BQ60" s="60">
        <v>54</v>
      </c>
      <c r="BR60" s="88"/>
      <c r="BS60" s="732"/>
      <c r="BT60" s="733"/>
      <c r="BU60" s="733"/>
      <c r="BV60" s="733"/>
      <c r="BW60" s="733"/>
      <c r="BX60" s="733"/>
      <c r="BY60" s="733"/>
      <c r="BZ60" s="733"/>
      <c r="CA60" s="733"/>
      <c r="CB60" s="733"/>
      <c r="CC60" s="733"/>
      <c r="CD60" s="733"/>
      <c r="CE60" s="733"/>
      <c r="CF60" s="733"/>
      <c r="CG60" s="734"/>
      <c r="CH60" s="735"/>
      <c r="CI60" s="727"/>
      <c r="CJ60" s="727"/>
      <c r="CK60" s="727"/>
      <c r="CL60" s="736"/>
      <c r="CM60" s="735"/>
      <c r="CN60" s="727"/>
      <c r="CO60" s="727"/>
      <c r="CP60" s="727"/>
      <c r="CQ60" s="736"/>
      <c r="CR60" s="735"/>
      <c r="CS60" s="727"/>
      <c r="CT60" s="727"/>
      <c r="CU60" s="727"/>
      <c r="CV60" s="736"/>
      <c r="CW60" s="735"/>
      <c r="CX60" s="727"/>
      <c r="CY60" s="727"/>
      <c r="CZ60" s="727"/>
      <c r="DA60" s="736"/>
      <c r="DB60" s="735"/>
      <c r="DC60" s="727"/>
      <c r="DD60" s="727"/>
      <c r="DE60" s="727"/>
      <c r="DF60" s="736"/>
      <c r="DG60" s="735"/>
      <c r="DH60" s="727"/>
      <c r="DI60" s="727"/>
      <c r="DJ60" s="727"/>
      <c r="DK60" s="736"/>
      <c r="DL60" s="735"/>
      <c r="DM60" s="727"/>
      <c r="DN60" s="727"/>
      <c r="DO60" s="727"/>
      <c r="DP60" s="736"/>
      <c r="DQ60" s="735"/>
      <c r="DR60" s="727"/>
      <c r="DS60" s="727"/>
      <c r="DT60" s="727"/>
      <c r="DU60" s="736"/>
      <c r="DV60" s="732"/>
      <c r="DW60" s="733"/>
      <c r="DX60" s="733"/>
      <c r="DY60" s="733"/>
      <c r="DZ60" s="751"/>
      <c r="EA60" s="55"/>
    </row>
    <row r="61" spans="1:131" s="52" customFormat="1" ht="26.45" customHeight="1">
      <c r="A61" s="60">
        <v>34</v>
      </c>
      <c r="B61" s="732"/>
      <c r="C61" s="733"/>
      <c r="D61" s="733"/>
      <c r="E61" s="733"/>
      <c r="F61" s="733"/>
      <c r="G61" s="733"/>
      <c r="H61" s="733"/>
      <c r="I61" s="733"/>
      <c r="J61" s="733"/>
      <c r="K61" s="733"/>
      <c r="L61" s="733"/>
      <c r="M61" s="733"/>
      <c r="N61" s="733"/>
      <c r="O61" s="733"/>
      <c r="P61" s="734"/>
      <c r="Q61" s="786"/>
      <c r="R61" s="787"/>
      <c r="S61" s="787"/>
      <c r="T61" s="787"/>
      <c r="U61" s="787"/>
      <c r="V61" s="787"/>
      <c r="W61" s="787"/>
      <c r="X61" s="787"/>
      <c r="Y61" s="787"/>
      <c r="Z61" s="787"/>
      <c r="AA61" s="787"/>
      <c r="AB61" s="787"/>
      <c r="AC61" s="787"/>
      <c r="AD61" s="787"/>
      <c r="AE61" s="788"/>
      <c r="AF61" s="726"/>
      <c r="AG61" s="727"/>
      <c r="AH61" s="727"/>
      <c r="AI61" s="727"/>
      <c r="AJ61" s="728"/>
      <c r="AK61" s="789"/>
      <c r="AL61" s="787"/>
      <c r="AM61" s="787"/>
      <c r="AN61" s="787"/>
      <c r="AO61" s="787"/>
      <c r="AP61" s="787"/>
      <c r="AQ61" s="787"/>
      <c r="AR61" s="787"/>
      <c r="AS61" s="787"/>
      <c r="AT61" s="787"/>
      <c r="AU61" s="787"/>
      <c r="AV61" s="787"/>
      <c r="AW61" s="787"/>
      <c r="AX61" s="787"/>
      <c r="AY61" s="787"/>
      <c r="AZ61" s="790"/>
      <c r="BA61" s="790"/>
      <c r="BB61" s="790"/>
      <c r="BC61" s="790"/>
      <c r="BD61" s="790"/>
      <c r="BE61" s="730"/>
      <c r="BF61" s="730"/>
      <c r="BG61" s="730"/>
      <c r="BH61" s="730"/>
      <c r="BI61" s="731"/>
      <c r="BJ61" s="64"/>
      <c r="BK61" s="64"/>
      <c r="BL61" s="64"/>
      <c r="BM61" s="64"/>
      <c r="BN61" s="64"/>
      <c r="BO61" s="63"/>
      <c r="BP61" s="63"/>
      <c r="BQ61" s="60">
        <v>55</v>
      </c>
      <c r="BR61" s="88"/>
      <c r="BS61" s="732"/>
      <c r="BT61" s="733"/>
      <c r="BU61" s="733"/>
      <c r="BV61" s="733"/>
      <c r="BW61" s="733"/>
      <c r="BX61" s="733"/>
      <c r="BY61" s="733"/>
      <c r="BZ61" s="733"/>
      <c r="CA61" s="733"/>
      <c r="CB61" s="733"/>
      <c r="CC61" s="733"/>
      <c r="CD61" s="733"/>
      <c r="CE61" s="733"/>
      <c r="CF61" s="733"/>
      <c r="CG61" s="734"/>
      <c r="CH61" s="735"/>
      <c r="CI61" s="727"/>
      <c r="CJ61" s="727"/>
      <c r="CK61" s="727"/>
      <c r="CL61" s="736"/>
      <c r="CM61" s="735"/>
      <c r="CN61" s="727"/>
      <c r="CO61" s="727"/>
      <c r="CP61" s="727"/>
      <c r="CQ61" s="736"/>
      <c r="CR61" s="735"/>
      <c r="CS61" s="727"/>
      <c r="CT61" s="727"/>
      <c r="CU61" s="727"/>
      <c r="CV61" s="736"/>
      <c r="CW61" s="735"/>
      <c r="CX61" s="727"/>
      <c r="CY61" s="727"/>
      <c r="CZ61" s="727"/>
      <c r="DA61" s="736"/>
      <c r="DB61" s="735"/>
      <c r="DC61" s="727"/>
      <c r="DD61" s="727"/>
      <c r="DE61" s="727"/>
      <c r="DF61" s="736"/>
      <c r="DG61" s="735"/>
      <c r="DH61" s="727"/>
      <c r="DI61" s="727"/>
      <c r="DJ61" s="727"/>
      <c r="DK61" s="736"/>
      <c r="DL61" s="735"/>
      <c r="DM61" s="727"/>
      <c r="DN61" s="727"/>
      <c r="DO61" s="727"/>
      <c r="DP61" s="736"/>
      <c r="DQ61" s="735"/>
      <c r="DR61" s="727"/>
      <c r="DS61" s="727"/>
      <c r="DT61" s="727"/>
      <c r="DU61" s="736"/>
      <c r="DV61" s="732"/>
      <c r="DW61" s="733"/>
      <c r="DX61" s="733"/>
      <c r="DY61" s="733"/>
      <c r="DZ61" s="751"/>
      <c r="EA61" s="55"/>
    </row>
    <row r="62" spans="1:131" s="52" customFormat="1" ht="26.45" customHeight="1">
      <c r="A62" s="60">
        <v>35</v>
      </c>
      <c r="B62" s="732"/>
      <c r="C62" s="733"/>
      <c r="D62" s="733"/>
      <c r="E62" s="733"/>
      <c r="F62" s="733"/>
      <c r="G62" s="733"/>
      <c r="H62" s="733"/>
      <c r="I62" s="733"/>
      <c r="J62" s="733"/>
      <c r="K62" s="733"/>
      <c r="L62" s="733"/>
      <c r="M62" s="733"/>
      <c r="N62" s="733"/>
      <c r="O62" s="733"/>
      <c r="P62" s="734"/>
      <c r="Q62" s="786"/>
      <c r="R62" s="787"/>
      <c r="S62" s="787"/>
      <c r="T62" s="787"/>
      <c r="U62" s="787"/>
      <c r="V62" s="787"/>
      <c r="W62" s="787"/>
      <c r="X62" s="787"/>
      <c r="Y62" s="787"/>
      <c r="Z62" s="787"/>
      <c r="AA62" s="787"/>
      <c r="AB62" s="787"/>
      <c r="AC62" s="787"/>
      <c r="AD62" s="787"/>
      <c r="AE62" s="788"/>
      <c r="AF62" s="726"/>
      <c r="AG62" s="727"/>
      <c r="AH62" s="727"/>
      <c r="AI62" s="727"/>
      <c r="AJ62" s="728"/>
      <c r="AK62" s="789"/>
      <c r="AL62" s="787"/>
      <c r="AM62" s="787"/>
      <c r="AN62" s="787"/>
      <c r="AO62" s="787"/>
      <c r="AP62" s="787"/>
      <c r="AQ62" s="787"/>
      <c r="AR62" s="787"/>
      <c r="AS62" s="787"/>
      <c r="AT62" s="787"/>
      <c r="AU62" s="787"/>
      <c r="AV62" s="787"/>
      <c r="AW62" s="787"/>
      <c r="AX62" s="787"/>
      <c r="AY62" s="787"/>
      <c r="AZ62" s="790"/>
      <c r="BA62" s="790"/>
      <c r="BB62" s="790"/>
      <c r="BC62" s="790"/>
      <c r="BD62" s="790"/>
      <c r="BE62" s="730"/>
      <c r="BF62" s="730"/>
      <c r="BG62" s="730"/>
      <c r="BH62" s="730"/>
      <c r="BI62" s="731"/>
      <c r="BJ62" s="791" t="s">
        <v>464</v>
      </c>
      <c r="BK62" s="773"/>
      <c r="BL62" s="773"/>
      <c r="BM62" s="773"/>
      <c r="BN62" s="774"/>
      <c r="BO62" s="63"/>
      <c r="BP62" s="63"/>
      <c r="BQ62" s="60">
        <v>56</v>
      </c>
      <c r="BR62" s="88"/>
      <c r="BS62" s="732"/>
      <c r="BT62" s="733"/>
      <c r="BU62" s="733"/>
      <c r="BV62" s="733"/>
      <c r="BW62" s="733"/>
      <c r="BX62" s="733"/>
      <c r="BY62" s="733"/>
      <c r="BZ62" s="733"/>
      <c r="CA62" s="733"/>
      <c r="CB62" s="733"/>
      <c r="CC62" s="733"/>
      <c r="CD62" s="733"/>
      <c r="CE62" s="733"/>
      <c r="CF62" s="733"/>
      <c r="CG62" s="734"/>
      <c r="CH62" s="735"/>
      <c r="CI62" s="727"/>
      <c r="CJ62" s="727"/>
      <c r="CK62" s="727"/>
      <c r="CL62" s="736"/>
      <c r="CM62" s="735"/>
      <c r="CN62" s="727"/>
      <c r="CO62" s="727"/>
      <c r="CP62" s="727"/>
      <c r="CQ62" s="736"/>
      <c r="CR62" s="735"/>
      <c r="CS62" s="727"/>
      <c r="CT62" s="727"/>
      <c r="CU62" s="727"/>
      <c r="CV62" s="736"/>
      <c r="CW62" s="735"/>
      <c r="CX62" s="727"/>
      <c r="CY62" s="727"/>
      <c r="CZ62" s="727"/>
      <c r="DA62" s="736"/>
      <c r="DB62" s="735"/>
      <c r="DC62" s="727"/>
      <c r="DD62" s="727"/>
      <c r="DE62" s="727"/>
      <c r="DF62" s="736"/>
      <c r="DG62" s="735"/>
      <c r="DH62" s="727"/>
      <c r="DI62" s="727"/>
      <c r="DJ62" s="727"/>
      <c r="DK62" s="736"/>
      <c r="DL62" s="735"/>
      <c r="DM62" s="727"/>
      <c r="DN62" s="727"/>
      <c r="DO62" s="727"/>
      <c r="DP62" s="736"/>
      <c r="DQ62" s="735"/>
      <c r="DR62" s="727"/>
      <c r="DS62" s="727"/>
      <c r="DT62" s="727"/>
      <c r="DU62" s="736"/>
      <c r="DV62" s="732"/>
      <c r="DW62" s="733"/>
      <c r="DX62" s="733"/>
      <c r="DY62" s="733"/>
      <c r="DZ62" s="751"/>
      <c r="EA62" s="55"/>
    </row>
    <row r="63" spans="1:131" s="52" customFormat="1" ht="26.45" customHeight="1">
      <c r="A63" s="61" t="s">
        <v>255</v>
      </c>
      <c r="B63" s="752" t="s">
        <v>377</v>
      </c>
      <c r="C63" s="753"/>
      <c r="D63" s="753"/>
      <c r="E63" s="753"/>
      <c r="F63" s="753"/>
      <c r="G63" s="753"/>
      <c r="H63" s="753"/>
      <c r="I63" s="753"/>
      <c r="J63" s="753"/>
      <c r="K63" s="753"/>
      <c r="L63" s="753"/>
      <c r="M63" s="753"/>
      <c r="N63" s="753"/>
      <c r="O63" s="753"/>
      <c r="P63" s="754"/>
      <c r="Q63" s="792"/>
      <c r="R63" s="761"/>
      <c r="S63" s="761"/>
      <c r="T63" s="761"/>
      <c r="U63" s="761"/>
      <c r="V63" s="761"/>
      <c r="W63" s="761"/>
      <c r="X63" s="761"/>
      <c r="Y63" s="761"/>
      <c r="Z63" s="761"/>
      <c r="AA63" s="761"/>
      <c r="AB63" s="761"/>
      <c r="AC63" s="761"/>
      <c r="AD63" s="761"/>
      <c r="AE63" s="793"/>
      <c r="AF63" s="758">
        <v>342</v>
      </c>
      <c r="AG63" s="756"/>
      <c r="AH63" s="756"/>
      <c r="AI63" s="756"/>
      <c r="AJ63" s="759"/>
      <c r="AK63" s="760"/>
      <c r="AL63" s="761"/>
      <c r="AM63" s="761"/>
      <c r="AN63" s="761"/>
      <c r="AO63" s="761"/>
      <c r="AP63" s="756">
        <v>10476</v>
      </c>
      <c r="AQ63" s="756"/>
      <c r="AR63" s="756"/>
      <c r="AS63" s="756"/>
      <c r="AT63" s="756"/>
      <c r="AU63" s="756">
        <v>8691</v>
      </c>
      <c r="AV63" s="756"/>
      <c r="AW63" s="756"/>
      <c r="AX63" s="756"/>
      <c r="AY63" s="756"/>
      <c r="AZ63" s="794"/>
      <c r="BA63" s="794"/>
      <c r="BB63" s="794"/>
      <c r="BC63" s="794"/>
      <c r="BD63" s="794"/>
      <c r="BE63" s="762"/>
      <c r="BF63" s="762"/>
      <c r="BG63" s="762"/>
      <c r="BH63" s="762"/>
      <c r="BI63" s="763"/>
      <c r="BJ63" s="764" t="s">
        <v>203</v>
      </c>
      <c r="BK63" s="765"/>
      <c r="BL63" s="765"/>
      <c r="BM63" s="765"/>
      <c r="BN63" s="766"/>
      <c r="BO63" s="63"/>
      <c r="BP63" s="63"/>
      <c r="BQ63" s="60">
        <v>57</v>
      </c>
      <c r="BR63" s="88"/>
      <c r="BS63" s="732"/>
      <c r="BT63" s="733"/>
      <c r="BU63" s="733"/>
      <c r="BV63" s="733"/>
      <c r="BW63" s="733"/>
      <c r="BX63" s="733"/>
      <c r="BY63" s="733"/>
      <c r="BZ63" s="733"/>
      <c r="CA63" s="733"/>
      <c r="CB63" s="733"/>
      <c r="CC63" s="733"/>
      <c r="CD63" s="733"/>
      <c r="CE63" s="733"/>
      <c r="CF63" s="733"/>
      <c r="CG63" s="734"/>
      <c r="CH63" s="735"/>
      <c r="CI63" s="727"/>
      <c r="CJ63" s="727"/>
      <c r="CK63" s="727"/>
      <c r="CL63" s="736"/>
      <c r="CM63" s="735"/>
      <c r="CN63" s="727"/>
      <c r="CO63" s="727"/>
      <c r="CP63" s="727"/>
      <c r="CQ63" s="736"/>
      <c r="CR63" s="735"/>
      <c r="CS63" s="727"/>
      <c r="CT63" s="727"/>
      <c r="CU63" s="727"/>
      <c r="CV63" s="736"/>
      <c r="CW63" s="735"/>
      <c r="CX63" s="727"/>
      <c r="CY63" s="727"/>
      <c r="CZ63" s="727"/>
      <c r="DA63" s="736"/>
      <c r="DB63" s="735"/>
      <c r="DC63" s="727"/>
      <c r="DD63" s="727"/>
      <c r="DE63" s="727"/>
      <c r="DF63" s="736"/>
      <c r="DG63" s="735"/>
      <c r="DH63" s="727"/>
      <c r="DI63" s="727"/>
      <c r="DJ63" s="727"/>
      <c r="DK63" s="736"/>
      <c r="DL63" s="735"/>
      <c r="DM63" s="727"/>
      <c r="DN63" s="727"/>
      <c r="DO63" s="727"/>
      <c r="DP63" s="736"/>
      <c r="DQ63" s="735"/>
      <c r="DR63" s="727"/>
      <c r="DS63" s="727"/>
      <c r="DT63" s="727"/>
      <c r="DU63" s="736"/>
      <c r="DV63" s="732"/>
      <c r="DW63" s="733"/>
      <c r="DX63" s="733"/>
      <c r="DY63" s="733"/>
      <c r="DZ63" s="751"/>
      <c r="EA63" s="55"/>
    </row>
    <row r="64" spans="1:131" s="52" customFormat="1" ht="26.45" customHeight="1">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32"/>
      <c r="BT64" s="733"/>
      <c r="BU64" s="733"/>
      <c r="BV64" s="733"/>
      <c r="BW64" s="733"/>
      <c r="BX64" s="733"/>
      <c r="BY64" s="733"/>
      <c r="BZ64" s="733"/>
      <c r="CA64" s="733"/>
      <c r="CB64" s="733"/>
      <c r="CC64" s="733"/>
      <c r="CD64" s="733"/>
      <c r="CE64" s="733"/>
      <c r="CF64" s="733"/>
      <c r="CG64" s="734"/>
      <c r="CH64" s="735"/>
      <c r="CI64" s="727"/>
      <c r="CJ64" s="727"/>
      <c r="CK64" s="727"/>
      <c r="CL64" s="736"/>
      <c r="CM64" s="735"/>
      <c r="CN64" s="727"/>
      <c r="CO64" s="727"/>
      <c r="CP64" s="727"/>
      <c r="CQ64" s="736"/>
      <c r="CR64" s="735"/>
      <c r="CS64" s="727"/>
      <c r="CT64" s="727"/>
      <c r="CU64" s="727"/>
      <c r="CV64" s="736"/>
      <c r="CW64" s="735"/>
      <c r="CX64" s="727"/>
      <c r="CY64" s="727"/>
      <c r="CZ64" s="727"/>
      <c r="DA64" s="736"/>
      <c r="DB64" s="735"/>
      <c r="DC64" s="727"/>
      <c r="DD64" s="727"/>
      <c r="DE64" s="727"/>
      <c r="DF64" s="736"/>
      <c r="DG64" s="735"/>
      <c r="DH64" s="727"/>
      <c r="DI64" s="727"/>
      <c r="DJ64" s="727"/>
      <c r="DK64" s="736"/>
      <c r="DL64" s="735"/>
      <c r="DM64" s="727"/>
      <c r="DN64" s="727"/>
      <c r="DO64" s="727"/>
      <c r="DP64" s="736"/>
      <c r="DQ64" s="735"/>
      <c r="DR64" s="727"/>
      <c r="DS64" s="727"/>
      <c r="DT64" s="727"/>
      <c r="DU64" s="736"/>
      <c r="DV64" s="732"/>
      <c r="DW64" s="733"/>
      <c r="DX64" s="733"/>
      <c r="DY64" s="733"/>
      <c r="DZ64" s="751"/>
      <c r="EA64" s="55"/>
    </row>
    <row r="65" spans="1:131" s="52" customFormat="1" ht="26.45" customHeight="1">
      <c r="A65" s="64" t="s">
        <v>452</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32"/>
      <c r="BT65" s="733"/>
      <c r="BU65" s="733"/>
      <c r="BV65" s="733"/>
      <c r="BW65" s="733"/>
      <c r="BX65" s="733"/>
      <c r="BY65" s="733"/>
      <c r="BZ65" s="733"/>
      <c r="CA65" s="733"/>
      <c r="CB65" s="733"/>
      <c r="CC65" s="733"/>
      <c r="CD65" s="733"/>
      <c r="CE65" s="733"/>
      <c r="CF65" s="733"/>
      <c r="CG65" s="734"/>
      <c r="CH65" s="735"/>
      <c r="CI65" s="727"/>
      <c r="CJ65" s="727"/>
      <c r="CK65" s="727"/>
      <c r="CL65" s="736"/>
      <c r="CM65" s="735"/>
      <c r="CN65" s="727"/>
      <c r="CO65" s="727"/>
      <c r="CP65" s="727"/>
      <c r="CQ65" s="736"/>
      <c r="CR65" s="735"/>
      <c r="CS65" s="727"/>
      <c r="CT65" s="727"/>
      <c r="CU65" s="727"/>
      <c r="CV65" s="736"/>
      <c r="CW65" s="735"/>
      <c r="CX65" s="727"/>
      <c r="CY65" s="727"/>
      <c r="CZ65" s="727"/>
      <c r="DA65" s="736"/>
      <c r="DB65" s="735"/>
      <c r="DC65" s="727"/>
      <c r="DD65" s="727"/>
      <c r="DE65" s="727"/>
      <c r="DF65" s="736"/>
      <c r="DG65" s="735"/>
      <c r="DH65" s="727"/>
      <c r="DI65" s="727"/>
      <c r="DJ65" s="727"/>
      <c r="DK65" s="736"/>
      <c r="DL65" s="735"/>
      <c r="DM65" s="727"/>
      <c r="DN65" s="727"/>
      <c r="DO65" s="727"/>
      <c r="DP65" s="736"/>
      <c r="DQ65" s="735"/>
      <c r="DR65" s="727"/>
      <c r="DS65" s="727"/>
      <c r="DT65" s="727"/>
      <c r="DU65" s="736"/>
      <c r="DV65" s="732"/>
      <c r="DW65" s="733"/>
      <c r="DX65" s="733"/>
      <c r="DY65" s="733"/>
      <c r="DZ65" s="751"/>
      <c r="EA65" s="55"/>
    </row>
    <row r="66" spans="1:131" s="52" customFormat="1" ht="26.45" customHeight="1">
      <c r="A66" s="709" t="s">
        <v>447</v>
      </c>
      <c r="B66" s="710"/>
      <c r="C66" s="710"/>
      <c r="D66" s="710"/>
      <c r="E66" s="710"/>
      <c r="F66" s="710"/>
      <c r="G66" s="710"/>
      <c r="H66" s="710"/>
      <c r="I66" s="710"/>
      <c r="J66" s="710"/>
      <c r="K66" s="710"/>
      <c r="L66" s="710"/>
      <c r="M66" s="710"/>
      <c r="N66" s="710"/>
      <c r="O66" s="710"/>
      <c r="P66" s="711"/>
      <c r="Q66" s="703" t="s">
        <v>455</v>
      </c>
      <c r="R66" s="704"/>
      <c r="S66" s="704"/>
      <c r="T66" s="704"/>
      <c r="U66" s="715"/>
      <c r="V66" s="703" t="s">
        <v>456</v>
      </c>
      <c r="W66" s="704"/>
      <c r="X66" s="704"/>
      <c r="Y66" s="704"/>
      <c r="Z66" s="715"/>
      <c r="AA66" s="703" t="s">
        <v>457</v>
      </c>
      <c r="AB66" s="704"/>
      <c r="AC66" s="704"/>
      <c r="AD66" s="704"/>
      <c r="AE66" s="715"/>
      <c r="AF66" s="980" t="s">
        <v>252</v>
      </c>
      <c r="AG66" s="975"/>
      <c r="AH66" s="975"/>
      <c r="AI66" s="975"/>
      <c r="AJ66" s="981"/>
      <c r="AK66" s="703" t="s">
        <v>391</v>
      </c>
      <c r="AL66" s="710"/>
      <c r="AM66" s="710"/>
      <c r="AN66" s="710"/>
      <c r="AO66" s="711"/>
      <c r="AP66" s="703" t="s">
        <v>357</v>
      </c>
      <c r="AQ66" s="704"/>
      <c r="AR66" s="704"/>
      <c r="AS66" s="704"/>
      <c r="AT66" s="715"/>
      <c r="AU66" s="703" t="s">
        <v>465</v>
      </c>
      <c r="AV66" s="704"/>
      <c r="AW66" s="704"/>
      <c r="AX66" s="704"/>
      <c r="AY66" s="715"/>
      <c r="AZ66" s="703" t="s">
        <v>442</v>
      </c>
      <c r="BA66" s="704"/>
      <c r="BB66" s="704"/>
      <c r="BC66" s="704"/>
      <c r="BD66" s="705"/>
      <c r="BE66" s="63"/>
      <c r="BF66" s="63"/>
      <c r="BG66" s="63"/>
      <c r="BH66" s="63"/>
      <c r="BI66" s="63"/>
      <c r="BJ66" s="63"/>
      <c r="BK66" s="63"/>
      <c r="BL66" s="63"/>
      <c r="BM66" s="63"/>
      <c r="BN66" s="63"/>
      <c r="BO66" s="63"/>
      <c r="BP66" s="63"/>
      <c r="BQ66" s="60">
        <v>60</v>
      </c>
      <c r="BR66" s="89"/>
      <c r="BS66" s="798"/>
      <c r="BT66" s="799"/>
      <c r="BU66" s="799"/>
      <c r="BV66" s="799"/>
      <c r="BW66" s="799"/>
      <c r="BX66" s="799"/>
      <c r="BY66" s="799"/>
      <c r="BZ66" s="799"/>
      <c r="CA66" s="799"/>
      <c r="CB66" s="799"/>
      <c r="CC66" s="799"/>
      <c r="CD66" s="799"/>
      <c r="CE66" s="799"/>
      <c r="CF66" s="799"/>
      <c r="CG66" s="800"/>
      <c r="CH66" s="795"/>
      <c r="CI66" s="796"/>
      <c r="CJ66" s="796"/>
      <c r="CK66" s="796"/>
      <c r="CL66" s="797"/>
      <c r="CM66" s="795"/>
      <c r="CN66" s="796"/>
      <c r="CO66" s="796"/>
      <c r="CP66" s="796"/>
      <c r="CQ66" s="797"/>
      <c r="CR66" s="795"/>
      <c r="CS66" s="796"/>
      <c r="CT66" s="796"/>
      <c r="CU66" s="796"/>
      <c r="CV66" s="797"/>
      <c r="CW66" s="795"/>
      <c r="CX66" s="796"/>
      <c r="CY66" s="796"/>
      <c r="CZ66" s="796"/>
      <c r="DA66" s="797"/>
      <c r="DB66" s="795"/>
      <c r="DC66" s="796"/>
      <c r="DD66" s="796"/>
      <c r="DE66" s="796"/>
      <c r="DF66" s="797"/>
      <c r="DG66" s="795"/>
      <c r="DH66" s="796"/>
      <c r="DI66" s="796"/>
      <c r="DJ66" s="796"/>
      <c r="DK66" s="797"/>
      <c r="DL66" s="795"/>
      <c r="DM66" s="796"/>
      <c r="DN66" s="796"/>
      <c r="DO66" s="796"/>
      <c r="DP66" s="797"/>
      <c r="DQ66" s="795"/>
      <c r="DR66" s="796"/>
      <c r="DS66" s="796"/>
      <c r="DT66" s="796"/>
      <c r="DU66" s="797"/>
      <c r="DV66" s="798"/>
      <c r="DW66" s="799"/>
      <c r="DX66" s="799"/>
      <c r="DY66" s="799"/>
      <c r="DZ66" s="801"/>
      <c r="EA66" s="55"/>
    </row>
    <row r="67" spans="1:131" s="52" customFormat="1" ht="26.45" customHeight="1">
      <c r="A67" s="712"/>
      <c r="B67" s="713"/>
      <c r="C67" s="713"/>
      <c r="D67" s="713"/>
      <c r="E67" s="713"/>
      <c r="F67" s="713"/>
      <c r="G67" s="713"/>
      <c r="H67" s="713"/>
      <c r="I67" s="713"/>
      <c r="J67" s="713"/>
      <c r="K67" s="713"/>
      <c r="L67" s="713"/>
      <c r="M67" s="713"/>
      <c r="N67" s="713"/>
      <c r="O67" s="713"/>
      <c r="P67" s="714"/>
      <c r="Q67" s="706"/>
      <c r="R67" s="707"/>
      <c r="S67" s="707"/>
      <c r="T67" s="707"/>
      <c r="U67" s="716"/>
      <c r="V67" s="706"/>
      <c r="W67" s="707"/>
      <c r="X67" s="707"/>
      <c r="Y67" s="707"/>
      <c r="Z67" s="716"/>
      <c r="AA67" s="706"/>
      <c r="AB67" s="707"/>
      <c r="AC67" s="707"/>
      <c r="AD67" s="707"/>
      <c r="AE67" s="716"/>
      <c r="AF67" s="982"/>
      <c r="AG67" s="978"/>
      <c r="AH67" s="978"/>
      <c r="AI67" s="978"/>
      <c r="AJ67" s="983"/>
      <c r="AK67" s="984"/>
      <c r="AL67" s="713"/>
      <c r="AM67" s="713"/>
      <c r="AN67" s="713"/>
      <c r="AO67" s="714"/>
      <c r="AP67" s="706"/>
      <c r="AQ67" s="707"/>
      <c r="AR67" s="707"/>
      <c r="AS67" s="707"/>
      <c r="AT67" s="716"/>
      <c r="AU67" s="706"/>
      <c r="AV67" s="707"/>
      <c r="AW67" s="707"/>
      <c r="AX67" s="707"/>
      <c r="AY67" s="716"/>
      <c r="AZ67" s="706"/>
      <c r="BA67" s="707"/>
      <c r="BB67" s="707"/>
      <c r="BC67" s="707"/>
      <c r="BD67" s="708"/>
      <c r="BE67" s="63"/>
      <c r="BF67" s="63"/>
      <c r="BG67" s="63"/>
      <c r="BH67" s="63"/>
      <c r="BI67" s="63"/>
      <c r="BJ67" s="63"/>
      <c r="BK67" s="63"/>
      <c r="BL67" s="63"/>
      <c r="BM67" s="63"/>
      <c r="BN67" s="63"/>
      <c r="BO67" s="63"/>
      <c r="BP67" s="63"/>
      <c r="BQ67" s="60">
        <v>61</v>
      </c>
      <c r="BR67" s="89"/>
      <c r="BS67" s="798"/>
      <c r="BT67" s="799"/>
      <c r="BU67" s="799"/>
      <c r="BV67" s="799"/>
      <c r="BW67" s="799"/>
      <c r="BX67" s="799"/>
      <c r="BY67" s="799"/>
      <c r="BZ67" s="799"/>
      <c r="CA67" s="799"/>
      <c r="CB67" s="799"/>
      <c r="CC67" s="799"/>
      <c r="CD67" s="799"/>
      <c r="CE67" s="799"/>
      <c r="CF67" s="799"/>
      <c r="CG67" s="800"/>
      <c r="CH67" s="795"/>
      <c r="CI67" s="796"/>
      <c r="CJ67" s="796"/>
      <c r="CK67" s="796"/>
      <c r="CL67" s="797"/>
      <c r="CM67" s="795"/>
      <c r="CN67" s="796"/>
      <c r="CO67" s="796"/>
      <c r="CP67" s="796"/>
      <c r="CQ67" s="797"/>
      <c r="CR67" s="795"/>
      <c r="CS67" s="796"/>
      <c r="CT67" s="796"/>
      <c r="CU67" s="796"/>
      <c r="CV67" s="797"/>
      <c r="CW67" s="795"/>
      <c r="CX67" s="796"/>
      <c r="CY67" s="796"/>
      <c r="CZ67" s="796"/>
      <c r="DA67" s="797"/>
      <c r="DB67" s="795"/>
      <c r="DC67" s="796"/>
      <c r="DD67" s="796"/>
      <c r="DE67" s="796"/>
      <c r="DF67" s="797"/>
      <c r="DG67" s="795"/>
      <c r="DH67" s="796"/>
      <c r="DI67" s="796"/>
      <c r="DJ67" s="796"/>
      <c r="DK67" s="797"/>
      <c r="DL67" s="795"/>
      <c r="DM67" s="796"/>
      <c r="DN67" s="796"/>
      <c r="DO67" s="796"/>
      <c r="DP67" s="797"/>
      <c r="DQ67" s="795"/>
      <c r="DR67" s="796"/>
      <c r="DS67" s="796"/>
      <c r="DT67" s="796"/>
      <c r="DU67" s="797"/>
      <c r="DV67" s="798"/>
      <c r="DW67" s="799"/>
      <c r="DX67" s="799"/>
      <c r="DY67" s="799"/>
      <c r="DZ67" s="801"/>
      <c r="EA67" s="55"/>
    </row>
    <row r="68" spans="1:131" s="52" customFormat="1" ht="26.45" customHeight="1">
      <c r="A68" s="59">
        <v>1</v>
      </c>
      <c r="B68" s="700" t="s">
        <v>538</v>
      </c>
      <c r="C68" s="701"/>
      <c r="D68" s="701"/>
      <c r="E68" s="701"/>
      <c r="F68" s="701"/>
      <c r="G68" s="701"/>
      <c r="H68" s="701"/>
      <c r="I68" s="701"/>
      <c r="J68" s="701"/>
      <c r="K68" s="701"/>
      <c r="L68" s="701"/>
      <c r="M68" s="701"/>
      <c r="N68" s="701"/>
      <c r="O68" s="701"/>
      <c r="P68" s="741"/>
      <c r="Q68" s="742">
        <v>904</v>
      </c>
      <c r="R68" s="743"/>
      <c r="S68" s="743"/>
      <c r="T68" s="743"/>
      <c r="U68" s="743"/>
      <c r="V68" s="743">
        <v>794</v>
      </c>
      <c r="W68" s="743"/>
      <c r="X68" s="743"/>
      <c r="Y68" s="743"/>
      <c r="Z68" s="743"/>
      <c r="AA68" s="743">
        <v>109</v>
      </c>
      <c r="AB68" s="743"/>
      <c r="AC68" s="743"/>
      <c r="AD68" s="743"/>
      <c r="AE68" s="743"/>
      <c r="AF68" s="743">
        <v>109</v>
      </c>
      <c r="AG68" s="743"/>
      <c r="AH68" s="743"/>
      <c r="AI68" s="743"/>
      <c r="AJ68" s="743"/>
      <c r="AK68" s="743" t="s">
        <v>203</v>
      </c>
      <c r="AL68" s="743"/>
      <c r="AM68" s="743"/>
      <c r="AN68" s="743"/>
      <c r="AO68" s="743"/>
      <c r="AP68" s="743" t="s">
        <v>203</v>
      </c>
      <c r="AQ68" s="743"/>
      <c r="AR68" s="743"/>
      <c r="AS68" s="743"/>
      <c r="AT68" s="743"/>
      <c r="AU68" s="743" t="s">
        <v>203</v>
      </c>
      <c r="AV68" s="743"/>
      <c r="AW68" s="743"/>
      <c r="AX68" s="743"/>
      <c r="AY68" s="743"/>
      <c r="AZ68" s="749"/>
      <c r="BA68" s="749"/>
      <c r="BB68" s="749"/>
      <c r="BC68" s="749"/>
      <c r="BD68" s="750"/>
      <c r="BE68" s="63"/>
      <c r="BF68" s="63"/>
      <c r="BG68" s="63"/>
      <c r="BH68" s="63"/>
      <c r="BI68" s="63"/>
      <c r="BJ68" s="63"/>
      <c r="BK68" s="63"/>
      <c r="BL68" s="63"/>
      <c r="BM68" s="63"/>
      <c r="BN68" s="63"/>
      <c r="BO68" s="63"/>
      <c r="BP68" s="63"/>
      <c r="BQ68" s="60">
        <v>62</v>
      </c>
      <c r="BR68" s="89"/>
      <c r="BS68" s="798"/>
      <c r="BT68" s="799"/>
      <c r="BU68" s="799"/>
      <c r="BV68" s="799"/>
      <c r="BW68" s="799"/>
      <c r="BX68" s="799"/>
      <c r="BY68" s="799"/>
      <c r="BZ68" s="799"/>
      <c r="CA68" s="799"/>
      <c r="CB68" s="799"/>
      <c r="CC68" s="799"/>
      <c r="CD68" s="799"/>
      <c r="CE68" s="799"/>
      <c r="CF68" s="799"/>
      <c r="CG68" s="800"/>
      <c r="CH68" s="795"/>
      <c r="CI68" s="796"/>
      <c r="CJ68" s="796"/>
      <c r="CK68" s="796"/>
      <c r="CL68" s="797"/>
      <c r="CM68" s="795"/>
      <c r="CN68" s="796"/>
      <c r="CO68" s="796"/>
      <c r="CP68" s="796"/>
      <c r="CQ68" s="797"/>
      <c r="CR68" s="795"/>
      <c r="CS68" s="796"/>
      <c r="CT68" s="796"/>
      <c r="CU68" s="796"/>
      <c r="CV68" s="797"/>
      <c r="CW68" s="795"/>
      <c r="CX68" s="796"/>
      <c r="CY68" s="796"/>
      <c r="CZ68" s="796"/>
      <c r="DA68" s="797"/>
      <c r="DB68" s="795"/>
      <c r="DC68" s="796"/>
      <c r="DD68" s="796"/>
      <c r="DE68" s="796"/>
      <c r="DF68" s="797"/>
      <c r="DG68" s="795"/>
      <c r="DH68" s="796"/>
      <c r="DI68" s="796"/>
      <c r="DJ68" s="796"/>
      <c r="DK68" s="797"/>
      <c r="DL68" s="795"/>
      <c r="DM68" s="796"/>
      <c r="DN68" s="796"/>
      <c r="DO68" s="796"/>
      <c r="DP68" s="797"/>
      <c r="DQ68" s="795"/>
      <c r="DR68" s="796"/>
      <c r="DS68" s="796"/>
      <c r="DT68" s="796"/>
      <c r="DU68" s="797"/>
      <c r="DV68" s="798"/>
      <c r="DW68" s="799"/>
      <c r="DX68" s="799"/>
      <c r="DY68" s="799"/>
      <c r="DZ68" s="801"/>
      <c r="EA68" s="55"/>
    </row>
    <row r="69" spans="1:131" s="52" customFormat="1" ht="26.45" customHeight="1">
      <c r="A69" s="60">
        <v>2</v>
      </c>
      <c r="B69" s="732" t="s">
        <v>139</v>
      </c>
      <c r="C69" s="733"/>
      <c r="D69" s="733"/>
      <c r="E69" s="733"/>
      <c r="F69" s="733"/>
      <c r="G69" s="733"/>
      <c r="H69" s="733"/>
      <c r="I69" s="733"/>
      <c r="J69" s="733"/>
      <c r="K69" s="733"/>
      <c r="L69" s="733"/>
      <c r="M69" s="733"/>
      <c r="N69" s="733"/>
      <c r="O69" s="733"/>
      <c r="P69" s="734"/>
      <c r="Q69" s="723">
        <v>83</v>
      </c>
      <c r="R69" s="724"/>
      <c r="S69" s="724"/>
      <c r="T69" s="724"/>
      <c r="U69" s="724"/>
      <c r="V69" s="724">
        <v>81</v>
      </c>
      <c r="W69" s="724"/>
      <c r="X69" s="724"/>
      <c r="Y69" s="724"/>
      <c r="Z69" s="724"/>
      <c r="AA69" s="724">
        <v>2</v>
      </c>
      <c r="AB69" s="724"/>
      <c r="AC69" s="724"/>
      <c r="AD69" s="724"/>
      <c r="AE69" s="724"/>
      <c r="AF69" s="724">
        <v>2</v>
      </c>
      <c r="AG69" s="724"/>
      <c r="AH69" s="724"/>
      <c r="AI69" s="724"/>
      <c r="AJ69" s="724"/>
      <c r="AK69" s="724" t="s">
        <v>203</v>
      </c>
      <c r="AL69" s="724"/>
      <c r="AM69" s="724"/>
      <c r="AN69" s="724"/>
      <c r="AO69" s="724"/>
      <c r="AP69" s="724" t="s">
        <v>203</v>
      </c>
      <c r="AQ69" s="724"/>
      <c r="AR69" s="724"/>
      <c r="AS69" s="724"/>
      <c r="AT69" s="724"/>
      <c r="AU69" s="724" t="s">
        <v>203</v>
      </c>
      <c r="AV69" s="724"/>
      <c r="AW69" s="724"/>
      <c r="AX69" s="724"/>
      <c r="AY69" s="724"/>
      <c r="AZ69" s="730"/>
      <c r="BA69" s="730"/>
      <c r="BB69" s="730"/>
      <c r="BC69" s="730"/>
      <c r="BD69" s="731"/>
      <c r="BE69" s="63"/>
      <c r="BF69" s="63"/>
      <c r="BG69" s="63"/>
      <c r="BH69" s="63"/>
      <c r="BI69" s="63"/>
      <c r="BJ69" s="63"/>
      <c r="BK69" s="63"/>
      <c r="BL69" s="63"/>
      <c r="BM69" s="63"/>
      <c r="BN69" s="63"/>
      <c r="BO69" s="63"/>
      <c r="BP69" s="63"/>
      <c r="BQ69" s="60">
        <v>63</v>
      </c>
      <c r="BR69" s="89"/>
      <c r="BS69" s="798"/>
      <c r="BT69" s="799"/>
      <c r="BU69" s="799"/>
      <c r="BV69" s="799"/>
      <c r="BW69" s="799"/>
      <c r="BX69" s="799"/>
      <c r="BY69" s="799"/>
      <c r="BZ69" s="799"/>
      <c r="CA69" s="799"/>
      <c r="CB69" s="799"/>
      <c r="CC69" s="799"/>
      <c r="CD69" s="799"/>
      <c r="CE69" s="799"/>
      <c r="CF69" s="799"/>
      <c r="CG69" s="800"/>
      <c r="CH69" s="795"/>
      <c r="CI69" s="796"/>
      <c r="CJ69" s="796"/>
      <c r="CK69" s="796"/>
      <c r="CL69" s="797"/>
      <c r="CM69" s="795"/>
      <c r="CN69" s="796"/>
      <c r="CO69" s="796"/>
      <c r="CP69" s="796"/>
      <c r="CQ69" s="797"/>
      <c r="CR69" s="795"/>
      <c r="CS69" s="796"/>
      <c r="CT69" s="796"/>
      <c r="CU69" s="796"/>
      <c r="CV69" s="797"/>
      <c r="CW69" s="795"/>
      <c r="CX69" s="796"/>
      <c r="CY69" s="796"/>
      <c r="CZ69" s="796"/>
      <c r="DA69" s="797"/>
      <c r="DB69" s="795"/>
      <c r="DC69" s="796"/>
      <c r="DD69" s="796"/>
      <c r="DE69" s="796"/>
      <c r="DF69" s="797"/>
      <c r="DG69" s="795"/>
      <c r="DH69" s="796"/>
      <c r="DI69" s="796"/>
      <c r="DJ69" s="796"/>
      <c r="DK69" s="797"/>
      <c r="DL69" s="795"/>
      <c r="DM69" s="796"/>
      <c r="DN69" s="796"/>
      <c r="DO69" s="796"/>
      <c r="DP69" s="797"/>
      <c r="DQ69" s="795"/>
      <c r="DR69" s="796"/>
      <c r="DS69" s="796"/>
      <c r="DT69" s="796"/>
      <c r="DU69" s="797"/>
      <c r="DV69" s="798"/>
      <c r="DW69" s="799"/>
      <c r="DX69" s="799"/>
      <c r="DY69" s="799"/>
      <c r="DZ69" s="801"/>
      <c r="EA69" s="55"/>
    </row>
    <row r="70" spans="1:131" s="52" customFormat="1" ht="26.45" customHeight="1">
      <c r="A70" s="60">
        <v>3</v>
      </c>
      <c r="B70" s="732" t="s">
        <v>375</v>
      </c>
      <c r="C70" s="733"/>
      <c r="D70" s="733"/>
      <c r="E70" s="733"/>
      <c r="F70" s="733"/>
      <c r="G70" s="733"/>
      <c r="H70" s="733"/>
      <c r="I70" s="733"/>
      <c r="J70" s="733"/>
      <c r="K70" s="733"/>
      <c r="L70" s="733"/>
      <c r="M70" s="733"/>
      <c r="N70" s="733"/>
      <c r="O70" s="733"/>
      <c r="P70" s="734"/>
      <c r="Q70" s="723">
        <v>10665</v>
      </c>
      <c r="R70" s="724"/>
      <c r="S70" s="724"/>
      <c r="T70" s="724"/>
      <c r="U70" s="724"/>
      <c r="V70" s="724">
        <v>10638</v>
      </c>
      <c r="W70" s="724"/>
      <c r="X70" s="724"/>
      <c r="Y70" s="724"/>
      <c r="Z70" s="724"/>
      <c r="AA70" s="724">
        <v>27</v>
      </c>
      <c r="AB70" s="724"/>
      <c r="AC70" s="724"/>
      <c r="AD70" s="724"/>
      <c r="AE70" s="724"/>
      <c r="AF70" s="724">
        <v>27</v>
      </c>
      <c r="AG70" s="724"/>
      <c r="AH70" s="724"/>
      <c r="AI70" s="724"/>
      <c r="AJ70" s="724"/>
      <c r="AK70" s="724" t="s">
        <v>203</v>
      </c>
      <c r="AL70" s="724"/>
      <c r="AM70" s="724"/>
      <c r="AN70" s="724"/>
      <c r="AO70" s="724"/>
      <c r="AP70" s="724" t="s">
        <v>203</v>
      </c>
      <c r="AQ70" s="724"/>
      <c r="AR70" s="724"/>
      <c r="AS70" s="724"/>
      <c r="AT70" s="724"/>
      <c r="AU70" s="724" t="s">
        <v>203</v>
      </c>
      <c r="AV70" s="724"/>
      <c r="AW70" s="724"/>
      <c r="AX70" s="724"/>
      <c r="AY70" s="724"/>
      <c r="AZ70" s="730"/>
      <c r="BA70" s="730"/>
      <c r="BB70" s="730"/>
      <c r="BC70" s="730"/>
      <c r="BD70" s="731"/>
      <c r="BE70" s="63"/>
      <c r="BF70" s="63"/>
      <c r="BG70" s="63"/>
      <c r="BH70" s="63"/>
      <c r="BI70" s="63"/>
      <c r="BJ70" s="63"/>
      <c r="BK70" s="63"/>
      <c r="BL70" s="63"/>
      <c r="BM70" s="63"/>
      <c r="BN70" s="63"/>
      <c r="BO70" s="63"/>
      <c r="BP70" s="63"/>
      <c r="BQ70" s="60">
        <v>64</v>
      </c>
      <c r="BR70" s="89"/>
      <c r="BS70" s="798"/>
      <c r="BT70" s="799"/>
      <c r="BU70" s="799"/>
      <c r="BV70" s="799"/>
      <c r="BW70" s="799"/>
      <c r="BX70" s="799"/>
      <c r="BY70" s="799"/>
      <c r="BZ70" s="799"/>
      <c r="CA70" s="799"/>
      <c r="CB70" s="799"/>
      <c r="CC70" s="799"/>
      <c r="CD70" s="799"/>
      <c r="CE70" s="799"/>
      <c r="CF70" s="799"/>
      <c r="CG70" s="800"/>
      <c r="CH70" s="795"/>
      <c r="CI70" s="796"/>
      <c r="CJ70" s="796"/>
      <c r="CK70" s="796"/>
      <c r="CL70" s="797"/>
      <c r="CM70" s="795"/>
      <c r="CN70" s="796"/>
      <c r="CO70" s="796"/>
      <c r="CP70" s="796"/>
      <c r="CQ70" s="797"/>
      <c r="CR70" s="795"/>
      <c r="CS70" s="796"/>
      <c r="CT70" s="796"/>
      <c r="CU70" s="796"/>
      <c r="CV70" s="797"/>
      <c r="CW70" s="795"/>
      <c r="CX70" s="796"/>
      <c r="CY70" s="796"/>
      <c r="CZ70" s="796"/>
      <c r="DA70" s="797"/>
      <c r="DB70" s="795"/>
      <c r="DC70" s="796"/>
      <c r="DD70" s="796"/>
      <c r="DE70" s="796"/>
      <c r="DF70" s="797"/>
      <c r="DG70" s="795"/>
      <c r="DH70" s="796"/>
      <c r="DI70" s="796"/>
      <c r="DJ70" s="796"/>
      <c r="DK70" s="797"/>
      <c r="DL70" s="795"/>
      <c r="DM70" s="796"/>
      <c r="DN70" s="796"/>
      <c r="DO70" s="796"/>
      <c r="DP70" s="797"/>
      <c r="DQ70" s="795"/>
      <c r="DR70" s="796"/>
      <c r="DS70" s="796"/>
      <c r="DT70" s="796"/>
      <c r="DU70" s="797"/>
      <c r="DV70" s="798"/>
      <c r="DW70" s="799"/>
      <c r="DX70" s="799"/>
      <c r="DY70" s="799"/>
      <c r="DZ70" s="801"/>
      <c r="EA70" s="55"/>
    </row>
    <row r="71" spans="1:131" s="52" customFormat="1" ht="26.45" customHeight="1">
      <c r="A71" s="60">
        <v>4</v>
      </c>
      <c r="B71" s="732" t="s">
        <v>168</v>
      </c>
      <c r="C71" s="733"/>
      <c r="D71" s="733"/>
      <c r="E71" s="733"/>
      <c r="F71" s="733"/>
      <c r="G71" s="733"/>
      <c r="H71" s="733"/>
      <c r="I71" s="733"/>
      <c r="J71" s="733"/>
      <c r="K71" s="733"/>
      <c r="L71" s="733"/>
      <c r="M71" s="733"/>
      <c r="N71" s="733"/>
      <c r="O71" s="733"/>
      <c r="P71" s="734"/>
      <c r="Q71" s="723">
        <v>60</v>
      </c>
      <c r="R71" s="724"/>
      <c r="S71" s="724"/>
      <c r="T71" s="724"/>
      <c r="U71" s="724"/>
      <c r="V71" s="724">
        <v>60</v>
      </c>
      <c r="W71" s="724"/>
      <c r="X71" s="724"/>
      <c r="Y71" s="724"/>
      <c r="Z71" s="724"/>
      <c r="AA71" s="724" t="s">
        <v>203</v>
      </c>
      <c r="AB71" s="724"/>
      <c r="AC71" s="724"/>
      <c r="AD71" s="724"/>
      <c r="AE71" s="724"/>
      <c r="AF71" s="724" t="s">
        <v>203</v>
      </c>
      <c r="AG71" s="724"/>
      <c r="AH71" s="724"/>
      <c r="AI71" s="724"/>
      <c r="AJ71" s="724"/>
      <c r="AK71" s="724" t="s">
        <v>203</v>
      </c>
      <c r="AL71" s="724"/>
      <c r="AM71" s="724"/>
      <c r="AN71" s="724"/>
      <c r="AO71" s="724"/>
      <c r="AP71" s="724" t="s">
        <v>203</v>
      </c>
      <c r="AQ71" s="724"/>
      <c r="AR71" s="724"/>
      <c r="AS71" s="724"/>
      <c r="AT71" s="724"/>
      <c r="AU71" s="724" t="s">
        <v>203</v>
      </c>
      <c r="AV71" s="724"/>
      <c r="AW71" s="724"/>
      <c r="AX71" s="724"/>
      <c r="AY71" s="724"/>
      <c r="AZ71" s="730"/>
      <c r="BA71" s="730"/>
      <c r="BB71" s="730"/>
      <c r="BC71" s="730"/>
      <c r="BD71" s="731"/>
      <c r="BE71" s="63"/>
      <c r="BF71" s="63"/>
      <c r="BG71" s="63"/>
      <c r="BH71" s="63"/>
      <c r="BI71" s="63"/>
      <c r="BJ71" s="63"/>
      <c r="BK71" s="63"/>
      <c r="BL71" s="63"/>
      <c r="BM71" s="63"/>
      <c r="BN71" s="63"/>
      <c r="BO71" s="63"/>
      <c r="BP71" s="63"/>
      <c r="BQ71" s="60">
        <v>65</v>
      </c>
      <c r="BR71" s="89"/>
      <c r="BS71" s="798"/>
      <c r="BT71" s="799"/>
      <c r="BU71" s="799"/>
      <c r="BV71" s="799"/>
      <c r="BW71" s="799"/>
      <c r="BX71" s="799"/>
      <c r="BY71" s="799"/>
      <c r="BZ71" s="799"/>
      <c r="CA71" s="799"/>
      <c r="CB71" s="799"/>
      <c r="CC71" s="799"/>
      <c r="CD71" s="799"/>
      <c r="CE71" s="799"/>
      <c r="CF71" s="799"/>
      <c r="CG71" s="800"/>
      <c r="CH71" s="795"/>
      <c r="CI71" s="796"/>
      <c r="CJ71" s="796"/>
      <c r="CK71" s="796"/>
      <c r="CL71" s="797"/>
      <c r="CM71" s="795"/>
      <c r="CN71" s="796"/>
      <c r="CO71" s="796"/>
      <c r="CP71" s="796"/>
      <c r="CQ71" s="797"/>
      <c r="CR71" s="795"/>
      <c r="CS71" s="796"/>
      <c r="CT71" s="796"/>
      <c r="CU71" s="796"/>
      <c r="CV71" s="797"/>
      <c r="CW71" s="795"/>
      <c r="CX71" s="796"/>
      <c r="CY71" s="796"/>
      <c r="CZ71" s="796"/>
      <c r="DA71" s="797"/>
      <c r="DB71" s="795"/>
      <c r="DC71" s="796"/>
      <c r="DD71" s="796"/>
      <c r="DE71" s="796"/>
      <c r="DF71" s="797"/>
      <c r="DG71" s="795"/>
      <c r="DH71" s="796"/>
      <c r="DI71" s="796"/>
      <c r="DJ71" s="796"/>
      <c r="DK71" s="797"/>
      <c r="DL71" s="795"/>
      <c r="DM71" s="796"/>
      <c r="DN71" s="796"/>
      <c r="DO71" s="796"/>
      <c r="DP71" s="797"/>
      <c r="DQ71" s="795"/>
      <c r="DR71" s="796"/>
      <c r="DS71" s="796"/>
      <c r="DT71" s="796"/>
      <c r="DU71" s="797"/>
      <c r="DV71" s="798"/>
      <c r="DW71" s="799"/>
      <c r="DX71" s="799"/>
      <c r="DY71" s="799"/>
      <c r="DZ71" s="801"/>
      <c r="EA71" s="55"/>
    </row>
    <row r="72" spans="1:131" s="52" customFormat="1" ht="26.45" customHeight="1">
      <c r="A72" s="60">
        <v>5</v>
      </c>
      <c r="B72" s="732" t="s">
        <v>539</v>
      </c>
      <c r="C72" s="733"/>
      <c r="D72" s="733"/>
      <c r="E72" s="733"/>
      <c r="F72" s="733"/>
      <c r="G72" s="733"/>
      <c r="H72" s="733"/>
      <c r="I72" s="733"/>
      <c r="J72" s="733"/>
      <c r="K72" s="733"/>
      <c r="L72" s="733"/>
      <c r="M72" s="733"/>
      <c r="N72" s="733"/>
      <c r="O72" s="733"/>
      <c r="P72" s="734"/>
      <c r="Q72" s="723">
        <v>35</v>
      </c>
      <c r="R72" s="724"/>
      <c r="S72" s="724"/>
      <c r="T72" s="724"/>
      <c r="U72" s="724"/>
      <c r="V72" s="724">
        <v>33</v>
      </c>
      <c r="W72" s="724"/>
      <c r="X72" s="724"/>
      <c r="Y72" s="724"/>
      <c r="Z72" s="724"/>
      <c r="AA72" s="724">
        <v>3</v>
      </c>
      <c r="AB72" s="724"/>
      <c r="AC72" s="724"/>
      <c r="AD72" s="724"/>
      <c r="AE72" s="724"/>
      <c r="AF72" s="724">
        <v>3</v>
      </c>
      <c r="AG72" s="724"/>
      <c r="AH72" s="724"/>
      <c r="AI72" s="724"/>
      <c r="AJ72" s="724"/>
      <c r="AK72" s="724" t="s">
        <v>203</v>
      </c>
      <c r="AL72" s="724"/>
      <c r="AM72" s="724"/>
      <c r="AN72" s="724"/>
      <c r="AO72" s="724"/>
      <c r="AP72" s="724" t="s">
        <v>203</v>
      </c>
      <c r="AQ72" s="724"/>
      <c r="AR72" s="724"/>
      <c r="AS72" s="724"/>
      <c r="AT72" s="724"/>
      <c r="AU72" s="724" t="s">
        <v>203</v>
      </c>
      <c r="AV72" s="724"/>
      <c r="AW72" s="724"/>
      <c r="AX72" s="724"/>
      <c r="AY72" s="724"/>
      <c r="AZ72" s="730"/>
      <c r="BA72" s="730"/>
      <c r="BB72" s="730"/>
      <c r="BC72" s="730"/>
      <c r="BD72" s="731"/>
      <c r="BE72" s="63"/>
      <c r="BF72" s="63"/>
      <c r="BG72" s="63"/>
      <c r="BH72" s="63"/>
      <c r="BI72" s="63"/>
      <c r="BJ72" s="63"/>
      <c r="BK72" s="63"/>
      <c r="BL72" s="63"/>
      <c r="BM72" s="63"/>
      <c r="BN72" s="63"/>
      <c r="BO72" s="63"/>
      <c r="BP72" s="63"/>
      <c r="BQ72" s="60">
        <v>66</v>
      </c>
      <c r="BR72" s="89"/>
      <c r="BS72" s="798"/>
      <c r="BT72" s="799"/>
      <c r="BU72" s="799"/>
      <c r="BV72" s="799"/>
      <c r="BW72" s="799"/>
      <c r="BX72" s="799"/>
      <c r="BY72" s="799"/>
      <c r="BZ72" s="799"/>
      <c r="CA72" s="799"/>
      <c r="CB72" s="799"/>
      <c r="CC72" s="799"/>
      <c r="CD72" s="799"/>
      <c r="CE72" s="799"/>
      <c r="CF72" s="799"/>
      <c r="CG72" s="800"/>
      <c r="CH72" s="795"/>
      <c r="CI72" s="796"/>
      <c r="CJ72" s="796"/>
      <c r="CK72" s="796"/>
      <c r="CL72" s="797"/>
      <c r="CM72" s="795"/>
      <c r="CN72" s="796"/>
      <c r="CO72" s="796"/>
      <c r="CP72" s="796"/>
      <c r="CQ72" s="797"/>
      <c r="CR72" s="795"/>
      <c r="CS72" s="796"/>
      <c r="CT72" s="796"/>
      <c r="CU72" s="796"/>
      <c r="CV72" s="797"/>
      <c r="CW72" s="795"/>
      <c r="CX72" s="796"/>
      <c r="CY72" s="796"/>
      <c r="CZ72" s="796"/>
      <c r="DA72" s="797"/>
      <c r="DB72" s="795"/>
      <c r="DC72" s="796"/>
      <c r="DD72" s="796"/>
      <c r="DE72" s="796"/>
      <c r="DF72" s="797"/>
      <c r="DG72" s="795"/>
      <c r="DH72" s="796"/>
      <c r="DI72" s="796"/>
      <c r="DJ72" s="796"/>
      <c r="DK72" s="797"/>
      <c r="DL72" s="795"/>
      <c r="DM72" s="796"/>
      <c r="DN72" s="796"/>
      <c r="DO72" s="796"/>
      <c r="DP72" s="797"/>
      <c r="DQ72" s="795"/>
      <c r="DR72" s="796"/>
      <c r="DS72" s="796"/>
      <c r="DT72" s="796"/>
      <c r="DU72" s="797"/>
      <c r="DV72" s="798"/>
      <c r="DW72" s="799"/>
      <c r="DX72" s="799"/>
      <c r="DY72" s="799"/>
      <c r="DZ72" s="801"/>
      <c r="EA72" s="55"/>
    </row>
    <row r="73" spans="1:131" s="52" customFormat="1" ht="26.45" customHeight="1">
      <c r="A73" s="60">
        <v>6</v>
      </c>
      <c r="B73" s="732" t="s">
        <v>385</v>
      </c>
      <c r="C73" s="733"/>
      <c r="D73" s="733"/>
      <c r="E73" s="733"/>
      <c r="F73" s="733"/>
      <c r="G73" s="733"/>
      <c r="H73" s="733"/>
      <c r="I73" s="733"/>
      <c r="J73" s="733"/>
      <c r="K73" s="733"/>
      <c r="L73" s="733"/>
      <c r="M73" s="733"/>
      <c r="N73" s="733"/>
      <c r="O73" s="733"/>
      <c r="P73" s="734"/>
      <c r="Q73" s="723">
        <v>15</v>
      </c>
      <c r="R73" s="724"/>
      <c r="S73" s="724"/>
      <c r="T73" s="724"/>
      <c r="U73" s="724"/>
      <c r="V73" s="724">
        <v>3</v>
      </c>
      <c r="W73" s="724"/>
      <c r="X73" s="724"/>
      <c r="Y73" s="724"/>
      <c r="Z73" s="724"/>
      <c r="AA73" s="724">
        <v>12</v>
      </c>
      <c r="AB73" s="724"/>
      <c r="AC73" s="724"/>
      <c r="AD73" s="724"/>
      <c r="AE73" s="724"/>
      <c r="AF73" s="724">
        <v>12</v>
      </c>
      <c r="AG73" s="724"/>
      <c r="AH73" s="724"/>
      <c r="AI73" s="724"/>
      <c r="AJ73" s="724"/>
      <c r="AK73" s="724" t="s">
        <v>203</v>
      </c>
      <c r="AL73" s="724"/>
      <c r="AM73" s="724"/>
      <c r="AN73" s="724"/>
      <c r="AO73" s="724"/>
      <c r="AP73" s="724" t="s">
        <v>203</v>
      </c>
      <c r="AQ73" s="724"/>
      <c r="AR73" s="724"/>
      <c r="AS73" s="724"/>
      <c r="AT73" s="724"/>
      <c r="AU73" s="724" t="s">
        <v>203</v>
      </c>
      <c r="AV73" s="724"/>
      <c r="AW73" s="724"/>
      <c r="AX73" s="724"/>
      <c r="AY73" s="724"/>
      <c r="AZ73" s="730"/>
      <c r="BA73" s="730"/>
      <c r="BB73" s="730"/>
      <c r="BC73" s="730"/>
      <c r="BD73" s="731"/>
      <c r="BE73" s="63"/>
      <c r="BF73" s="63"/>
      <c r="BG73" s="63"/>
      <c r="BH73" s="63"/>
      <c r="BI73" s="63"/>
      <c r="BJ73" s="63"/>
      <c r="BK73" s="63"/>
      <c r="BL73" s="63"/>
      <c r="BM73" s="63"/>
      <c r="BN73" s="63"/>
      <c r="BO73" s="63"/>
      <c r="BP73" s="63"/>
      <c r="BQ73" s="60">
        <v>67</v>
      </c>
      <c r="BR73" s="89"/>
      <c r="BS73" s="798"/>
      <c r="BT73" s="799"/>
      <c r="BU73" s="799"/>
      <c r="BV73" s="799"/>
      <c r="BW73" s="799"/>
      <c r="BX73" s="799"/>
      <c r="BY73" s="799"/>
      <c r="BZ73" s="799"/>
      <c r="CA73" s="799"/>
      <c r="CB73" s="799"/>
      <c r="CC73" s="799"/>
      <c r="CD73" s="799"/>
      <c r="CE73" s="799"/>
      <c r="CF73" s="799"/>
      <c r="CG73" s="800"/>
      <c r="CH73" s="795"/>
      <c r="CI73" s="796"/>
      <c r="CJ73" s="796"/>
      <c r="CK73" s="796"/>
      <c r="CL73" s="797"/>
      <c r="CM73" s="795"/>
      <c r="CN73" s="796"/>
      <c r="CO73" s="796"/>
      <c r="CP73" s="796"/>
      <c r="CQ73" s="797"/>
      <c r="CR73" s="795"/>
      <c r="CS73" s="796"/>
      <c r="CT73" s="796"/>
      <c r="CU73" s="796"/>
      <c r="CV73" s="797"/>
      <c r="CW73" s="795"/>
      <c r="CX73" s="796"/>
      <c r="CY73" s="796"/>
      <c r="CZ73" s="796"/>
      <c r="DA73" s="797"/>
      <c r="DB73" s="795"/>
      <c r="DC73" s="796"/>
      <c r="DD73" s="796"/>
      <c r="DE73" s="796"/>
      <c r="DF73" s="797"/>
      <c r="DG73" s="795"/>
      <c r="DH73" s="796"/>
      <c r="DI73" s="796"/>
      <c r="DJ73" s="796"/>
      <c r="DK73" s="797"/>
      <c r="DL73" s="795"/>
      <c r="DM73" s="796"/>
      <c r="DN73" s="796"/>
      <c r="DO73" s="796"/>
      <c r="DP73" s="797"/>
      <c r="DQ73" s="795"/>
      <c r="DR73" s="796"/>
      <c r="DS73" s="796"/>
      <c r="DT73" s="796"/>
      <c r="DU73" s="797"/>
      <c r="DV73" s="798"/>
      <c r="DW73" s="799"/>
      <c r="DX73" s="799"/>
      <c r="DY73" s="799"/>
      <c r="DZ73" s="801"/>
      <c r="EA73" s="55"/>
    </row>
    <row r="74" spans="1:131" s="52" customFormat="1" ht="26.45" customHeight="1">
      <c r="A74" s="60">
        <v>7</v>
      </c>
      <c r="B74" s="732" t="s">
        <v>109</v>
      </c>
      <c r="C74" s="733"/>
      <c r="D74" s="733"/>
      <c r="E74" s="733"/>
      <c r="F74" s="733"/>
      <c r="G74" s="733"/>
      <c r="H74" s="733"/>
      <c r="I74" s="733"/>
      <c r="J74" s="733"/>
      <c r="K74" s="733"/>
      <c r="L74" s="733"/>
      <c r="M74" s="733"/>
      <c r="N74" s="733"/>
      <c r="O74" s="733"/>
      <c r="P74" s="734"/>
      <c r="Q74" s="723">
        <v>25</v>
      </c>
      <c r="R74" s="724"/>
      <c r="S74" s="724"/>
      <c r="T74" s="724"/>
      <c r="U74" s="724"/>
      <c r="V74" s="724">
        <v>34</v>
      </c>
      <c r="W74" s="724"/>
      <c r="X74" s="724"/>
      <c r="Y74" s="724"/>
      <c r="Z74" s="724"/>
      <c r="AA74" s="724">
        <v>-8</v>
      </c>
      <c r="AB74" s="724"/>
      <c r="AC74" s="724"/>
      <c r="AD74" s="724"/>
      <c r="AE74" s="724"/>
      <c r="AF74" s="724">
        <v>-8</v>
      </c>
      <c r="AG74" s="724"/>
      <c r="AH74" s="724"/>
      <c r="AI74" s="724"/>
      <c r="AJ74" s="724"/>
      <c r="AK74" s="724" t="s">
        <v>203</v>
      </c>
      <c r="AL74" s="724"/>
      <c r="AM74" s="724"/>
      <c r="AN74" s="724"/>
      <c r="AO74" s="724"/>
      <c r="AP74" s="724" t="s">
        <v>203</v>
      </c>
      <c r="AQ74" s="724"/>
      <c r="AR74" s="724"/>
      <c r="AS74" s="724"/>
      <c r="AT74" s="724"/>
      <c r="AU74" s="724" t="s">
        <v>203</v>
      </c>
      <c r="AV74" s="724"/>
      <c r="AW74" s="724"/>
      <c r="AX74" s="724"/>
      <c r="AY74" s="724"/>
      <c r="AZ74" s="730"/>
      <c r="BA74" s="730"/>
      <c r="BB74" s="730"/>
      <c r="BC74" s="730"/>
      <c r="BD74" s="731"/>
      <c r="BE74" s="63"/>
      <c r="BF74" s="63"/>
      <c r="BG74" s="63"/>
      <c r="BH74" s="63"/>
      <c r="BI74" s="63"/>
      <c r="BJ74" s="63"/>
      <c r="BK74" s="63"/>
      <c r="BL74" s="63"/>
      <c r="BM74" s="63"/>
      <c r="BN74" s="63"/>
      <c r="BO74" s="63"/>
      <c r="BP74" s="63"/>
      <c r="BQ74" s="60">
        <v>68</v>
      </c>
      <c r="BR74" s="89"/>
      <c r="BS74" s="798"/>
      <c r="BT74" s="799"/>
      <c r="BU74" s="799"/>
      <c r="BV74" s="799"/>
      <c r="BW74" s="799"/>
      <c r="BX74" s="799"/>
      <c r="BY74" s="799"/>
      <c r="BZ74" s="799"/>
      <c r="CA74" s="799"/>
      <c r="CB74" s="799"/>
      <c r="CC74" s="799"/>
      <c r="CD74" s="799"/>
      <c r="CE74" s="799"/>
      <c r="CF74" s="799"/>
      <c r="CG74" s="800"/>
      <c r="CH74" s="795"/>
      <c r="CI74" s="796"/>
      <c r="CJ74" s="796"/>
      <c r="CK74" s="796"/>
      <c r="CL74" s="797"/>
      <c r="CM74" s="795"/>
      <c r="CN74" s="796"/>
      <c r="CO74" s="796"/>
      <c r="CP74" s="796"/>
      <c r="CQ74" s="797"/>
      <c r="CR74" s="795"/>
      <c r="CS74" s="796"/>
      <c r="CT74" s="796"/>
      <c r="CU74" s="796"/>
      <c r="CV74" s="797"/>
      <c r="CW74" s="795"/>
      <c r="CX74" s="796"/>
      <c r="CY74" s="796"/>
      <c r="CZ74" s="796"/>
      <c r="DA74" s="797"/>
      <c r="DB74" s="795"/>
      <c r="DC74" s="796"/>
      <c r="DD74" s="796"/>
      <c r="DE74" s="796"/>
      <c r="DF74" s="797"/>
      <c r="DG74" s="795"/>
      <c r="DH74" s="796"/>
      <c r="DI74" s="796"/>
      <c r="DJ74" s="796"/>
      <c r="DK74" s="797"/>
      <c r="DL74" s="795"/>
      <c r="DM74" s="796"/>
      <c r="DN74" s="796"/>
      <c r="DO74" s="796"/>
      <c r="DP74" s="797"/>
      <c r="DQ74" s="795"/>
      <c r="DR74" s="796"/>
      <c r="DS74" s="796"/>
      <c r="DT74" s="796"/>
      <c r="DU74" s="797"/>
      <c r="DV74" s="798"/>
      <c r="DW74" s="799"/>
      <c r="DX74" s="799"/>
      <c r="DY74" s="799"/>
      <c r="DZ74" s="801"/>
      <c r="EA74" s="55"/>
    </row>
    <row r="75" spans="1:131" s="52" customFormat="1" ht="26.45" customHeight="1">
      <c r="A75" s="60">
        <v>8</v>
      </c>
      <c r="B75" s="732" t="s">
        <v>144</v>
      </c>
      <c r="C75" s="733"/>
      <c r="D75" s="733"/>
      <c r="E75" s="733"/>
      <c r="F75" s="733"/>
      <c r="G75" s="733"/>
      <c r="H75" s="733"/>
      <c r="I75" s="733"/>
      <c r="J75" s="733"/>
      <c r="K75" s="733"/>
      <c r="L75" s="733"/>
      <c r="M75" s="733"/>
      <c r="N75" s="733"/>
      <c r="O75" s="733"/>
      <c r="P75" s="734"/>
      <c r="Q75" s="735">
        <v>6502</v>
      </c>
      <c r="R75" s="727"/>
      <c r="S75" s="727"/>
      <c r="T75" s="727"/>
      <c r="U75" s="729"/>
      <c r="V75" s="725">
        <v>5863</v>
      </c>
      <c r="W75" s="727"/>
      <c r="X75" s="727"/>
      <c r="Y75" s="727"/>
      <c r="Z75" s="729"/>
      <c r="AA75" s="725">
        <v>639</v>
      </c>
      <c r="AB75" s="727"/>
      <c r="AC75" s="727"/>
      <c r="AD75" s="727"/>
      <c r="AE75" s="729"/>
      <c r="AF75" s="725">
        <v>639</v>
      </c>
      <c r="AG75" s="727"/>
      <c r="AH75" s="727"/>
      <c r="AI75" s="727"/>
      <c r="AJ75" s="729"/>
      <c r="AK75" s="725">
        <v>54</v>
      </c>
      <c r="AL75" s="727"/>
      <c r="AM75" s="727"/>
      <c r="AN75" s="727"/>
      <c r="AO75" s="729"/>
      <c r="AP75" s="725">
        <v>2878</v>
      </c>
      <c r="AQ75" s="727"/>
      <c r="AR75" s="727"/>
      <c r="AS75" s="727"/>
      <c r="AT75" s="729"/>
      <c r="AU75" s="725">
        <v>74</v>
      </c>
      <c r="AV75" s="727"/>
      <c r="AW75" s="727"/>
      <c r="AX75" s="727"/>
      <c r="AY75" s="729"/>
      <c r="AZ75" s="730"/>
      <c r="BA75" s="730"/>
      <c r="BB75" s="730"/>
      <c r="BC75" s="730"/>
      <c r="BD75" s="731"/>
      <c r="BE75" s="63"/>
      <c r="BF75" s="63"/>
      <c r="BG75" s="63"/>
      <c r="BH75" s="63"/>
      <c r="BI75" s="63"/>
      <c r="BJ75" s="63"/>
      <c r="BK75" s="63"/>
      <c r="BL75" s="63"/>
      <c r="BM75" s="63"/>
      <c r="BN75" s="63"/>
      <c r="BO75" s="63"/>
      <c r="BP75" s="63"/>
      <c r="BQ75" s="60">
        <v>69</v>
      </c>
      <c r="BR75" s="89"/>
      <c r="BS75" s="798"/>
      <c r="BT75" s="799"/>
      <c r="BU75" s="799"/>
      <c r="BV75" s="799"/>
      <c r="BW75" s="799"/>
      <c r="BX75" s="799"/>
      <c r="BY75" s="799"/>
      <c r="BZ75" s="799"/>
      <c r="CA75" s="799"/>
      <c r="CB75" s="799"/>
      <c r="CC75" s="799"/>
      <c r="CD75" s="799"/>
      <c r="CE75" s="799"/>
      <c r="CF75" s="799"/>
      <c r="CG75" s="800"/>
      <c r="CH75" s="795"/>
      <c r="CI75" s="796"/>
      <c r="CJ75" s="796"/>
      <c r="CK75" s="796"/>
      <c r="CL75" s="797"/>
      <c r="CM75" s="795"/>
      <c r="CN75" s="796"/>
      <c r="CO75" s="796"/>
      <c r="CP75" s="796"/>
      <c r="CQ75" s="797"/>
      <c r="CR75" s="795"/>
      <c r="CS75" s="796"/>
      <c r="CT75" s="796"/>
      <c r="CU75" s="796"/>
      <c r="CV75" s="797"/>
      <c r="CW75" s="795"/>
      <c r="CX75" s="796"/>
      <c r="CY75" s="796"/>
      <c r="CZ75" s="796"/>
      <c r="DA75" s="797"/>
      <c r="DB75" s="795"/>
      <c r="DC75" s="796"/>
      <c r="DD75" s="796"/>
      <c r="DE75" s="796"/>
      <c r="DF75" s="797"/>
      <c r="DG75" s="795"/>
      <c r="DH75" s="796"/>
      <c r="DI75" s="796"/>
      <c r="DJ75" s="796"/>
      <c r="DK75" s="797"/>
      <c r="DL75" s="795"/>
      <c r="DM75" s="796"/>
      <c r="DN75" s="796"/>
      <c r="DO75" s="796"/>
      <c r="DP75" s="797"/>
      <c r="DQ75" s="795"/>
      <c r="DR75" s="796"/>
      <c r="DS75" s="796"/>
      <c r="DT75" s="796"/>
      <c r="DU75" s="797"/>
      <c r="DV75" s="798"/>
      <c r="DW75" s="799"/>
      <c r="DX75" s="799"/>
      <c r="DY75" s="799"/>
      <c r="DZ75" s="801"/>
      <c r="EA75" s="55"/>
    </row>
    <row r="76" spans="1:131" s="52" customFormat="1" ht="26.45" customHeight="1">
      <c r="A76" s="60">
        <v>9</v>
      </c>
      <c r="B76" s="732" t="s">
        <v>308</v>
      </c>
      <c r="C76" s="733"/>
      <c r="D76" s="733"/>
      <c r="E76" s="733"/>
      <c r="F76" s="733"/>
      <c r="G76" s="733"/>
      <c r="H76" s="733"/>
      <c r="I76" s="733"/>
      <c r="J76" s="733"/>
      <c r="K76" s="733"/>
      <c r="L76" s="733"/>
      <c r="M76" s="733"/>
      <c r="N76" s="733"/>
      <c r="O76" s="733"/>
      <c r="P76" s="734"/>
      <c r="Q76" s="735">
        <v>236</v>
      </c>
      <c r="R76" s="727"/>
      <c r="S76" s="727"/>
      <c r="T76" s="727"/>
      <c r="U76" s="729"/>
      <c r="V76" s="725">
        <v>228</v>
      </c>
      <c r="W76" s="727"/>
      <c r="X76" s="727"/>
      <c r="Y76" s="727"/>
      <c r="Z76" s="729"/>
      <c r="AA76" s="725">
        <v>8</v>
      </c>
      <c r="AB76" s="727"/>
      <c r="AC76" s="727"/>
      <c r="AD76" s="727"/>
      <c r="AE76" s="729"/>
      <c r="AF76" s="725">
        <v>8</v>
      </c>
      <c r="AG76" s="727"/>
      <c r="AH76" s="727"/>
      <c r="AI76" s="727"/>
      <c r="AJ76" s="729"/>
      <c r="AK76" s="725">
        <v>45</v>
      </c>
      <c r="AL76" s="727"/>
      <c r="AM76" s="727"/>
      <c r="AN76" s="727"/>
      <c r="AO76" s="729"/>
      <c r="AP76" s="725" t="s">
        <v>203</v>
      </c>
      <c r="AQ76" s="727"/>
      <c r="AR76" s="727"/>
      <c r="AS76" s="727"/>
      <c r="AT76" s="729"/>
      <c r="AU76" s="725" t="s">
        <v>203</v>
      </c>
      <c r="AV76" s="727"/>
      <c r="AW76" s="727"/>
      <c r="AX76" s="727"/>
      <c r="AY76" s="729"/>
      <c r="AZ76" s="730"/>
      <c r="BA76" s="730"/>
      <c r="BB76" s="730"/>
      <c r="BC76" s="730"/>
      <c r="BD76" s="731"/>
      <c r="BE76" s="63"/>
      <c r="BF76" s="63"/>
      <c r="BG76" s="63"/>
      <c r="BH76" s="63"/>
      <c r="BI76" s="63"/>
      <c r="BJ76" s="63"/>
      <c r="BK76" s="63"/>
      <c r="BL76" s="63"/>
      <c r="BM76" s="63"/>
      <c r="BN76" s="63"/>
      <c r="BO76" s="63"/>
      <c r="BP76" s="63"/>
      <c r="BQ76" s="60">
        <v>70</v>
      </c>
      <c r="BR76" s="89"/>
      <c r="BS76" s="798"/>
      <c r="BT76" s="799"/>
      <c r="BU76" s="799"/>
      <c r="BV76" s="799"/>
      <c r="BW76" s="799"/>
      <c r="BX76" s="799"/>
      <c r="BY76" s="799"/>
      <c r="BZ76" s="799"/>
      <c r="CA76" s="799"/>
      <c r="CB76" s="799"/>
      <c r="CC76" s="799"/>
      <c r="CD76" s="799"/>
      <c r="CE76" s="799"/>
      <c r="CF76" s="799"/>
      <c r="CG76" s="800"/>
      <c r="CH76" s="795"/>
      <c r="CI76" s="796"/>
      <c r="CJ76" s="796"/>
      <c r="CK76" s="796"/>
      <c r="CL76" s="797"/>
      <c r="CM76" s="795"/>
      <c r="CN76" s="796"/>
      <c r="CO76" s="796"/>
      <c r="CP76" s="796"/>
      <c r="CQ76" s="797"/>
      <c r="CR76" s="795"/>
      <c r="CS76" s="796"/>
      <c r="CT76" s="796"/>
      <c r="CU76" s="796"/>
      <c r="CV76" s="797"/>
      <c r="CW76" s="795"/>
      <c r="CX76" s="796"/>
      <c r="CY76" s="796"/>
      <c r="CZ76" s="796"/>
      <c r="DA76" s="797"/>
      <c r="DB76" s="795"/>
      <c r="DC76" s="796"/>
      <c r="DD76" s="796"/>
      <c r="DE76" s="796"/>
      <c r="DF76" s="797"/>
      <c r="DG76" s="795"/>
      <c r="DH76" s="796"/>
      <c r="DI76" s="796"/>
      <c r="DJ76" s="796"/>
      <c r="DK76" s="797"/>
      <c r="DL76" s="795"/>
      <c r="DM76" s="796"/>
      <c r="DN76" s="796"/>
      <c r="DO76" s="796"/>
      <c r="DP76" s="797"/>
      <c r="DQ76" s="795"/>
      <c r="DR76" s="796"/>
      <c r="DS76" s="796"/>
      <c r="DT76" s="796"/>
      <c r="DU76" s="797"/>
      <c r="DV76" s="798"/>
      <c r="DW76" s="799"/>
      <c r="DX76" s="799"/>
      <c r="DY76" s="799"/>
      <c r="DZ76" s="801"/>
      <c r="EA76" s="55"/>
    </row>
    <row r="77" spans="1:131" s="52" customFormat="1" ht="26.45" customHeight="1">
      <c r="A77" s="60">
        <v>10</v>
      </c>
      <c r="B77" s="732" t="s">
        <v>545</v>
      </c>
      <c r="C77" s="733"/>
      <c r="D77" s="733"/>
      <c r="E77" s="733"/>
      <c r="F77" s="733"/>
      <c r="G77" s="733"/>
      <c r="H77" s="733"/>
      <c r="I77" s="733"/>
      <c r="J77" s="733"/>
      <c r="K77" s="733"/>
      <c r="L77" s="733"/>
      <c r="M77" s="733"/>
      <c r="N77" s="733"/>
      <c r="O77" s="733"/>
      <c r="P77" s="734"/>
      <c r="Q77" s="735">
        <v>65</v>
      </c>
      <c r="R77" s="727"/>
      <c r="S77" s="727"/>
      <c r="T77" s="727"/>
      <c r="U77" s="729"/>
      <c r="V77" s="725">
        <v>65</v>
      </c>
      <c r="W77" s="727"/>
      <c r="X77" s="727"/>
      <c r="Y77" s="727"/>
      <c r="Z77" s="729"/>
      <c r="AA77" s="725" t="s">
        <v>203</v>
      </c>
      <c r="AB77" s="727"/>
      <c r="AC77" s="727"/>
      <c r="AD77" s="727"/>
      <c r="AE77" s="729"/>
      <c r="AF77" s="725" t="s">
        <v>203</v>
      </c>
      <c r="AG77" s="727"/>
      <c r="AH77" s="727"/>
      <c r="AI77" s="727"/>
      <c r="AJ77" s="729"/>
      <c r="AK77" s="725" t="s">
        <v>203</v>
      </c>
      <c r="AL77" s="727"/>
      <c r="AM77" s="727"/>
      <c r="AN77" s="727"/>
      <c r="AO77" s="729"/>
      <c r="AP77" s="725" t="s">
        <v>203</v>
      </c>
      <c r="AQ77" s="727"/>
      <c r="AR77" s="727"/>
      <c r="AS77" s="727"/>
      <c r="AT77" s="729"/>
      <c r="AU77" s="725" t="s">
        <v>203</v>
      </c>
      <c r="AV77" s="727"/>
      <c r="AW77" s="727"/>
      <c r="AX77" s="727"/>
      <c r="AY77" s="729"/>
      <c r="AZ77" s="730"/>
      <c r="BA77" s="730"/>
      <c r="BB77" s="730"/>
      <c r="BC77" s="730"/>
      <c r="BD77" s="731"/>
      <c r="BE77" s="63"/>
      <c r="BF77" s="63"/>
      <c r="BG77" s="63"/>
      <c r="BH77" s="63"/>
      <c r="BI77" s="63"/>
      <c r="BJ77" s="63"/>
      <c r="BK77" s="63"/>
      <c r="BL77" s="63"/>
      <c r="BM77" s="63"/>
      <c r="BN77" s="63"/>
      <c r="BO77" s="63"/>
      <c r="BP77" s="63"/>
      <c r="BQ77" s="60">
        <v>71</v>
      </c>
      <c r="BR77" s="89"/>
      <c r="BS77" s="798"/>
      <c r="BT77" s="799"/>
      <c r="BU77" s="799"/>
      <c r="BV77" s="799"/>
      <c r="BW77" s="799"/>
      <c r="BX77" s="799"/>
      <c r="BY77" s="799"/>
      <c r="BZ77" s="799"/>
      <c r="CA77" s="799"/>
      <c r="CB77" s="799"/>
      <c r="CC77" s="799"/>
      <c r="CD77" s="799"/>
      <c r="CE77" s="799"/>
      <c r="CF77" s="799"/>
      <c r="CG77" s="800"/>
      <c r="CH77" s="795"/>
      <c r="CI77" s="796"/>
      <c r="CJ77" s="796"/>
      <c r="CK77" s="796"/>
      <c r="CL77" s="797"/>
      <c r="CM77" s="795"/>
      <c r="CN77" s="796"/>
      <c r="CO77" s="796"/>
      <c r="CP77" s="796"/>
      <c r="CQ77" s="797"/>
      <c r="CR77" s="795"/>
      <c r="CS77" s="796"/>
      <c r="CT77" s="796"/>
      <c r="CU77" s="796"/>
      <c r="CV77" s="797"/>
      <c r="CW77" s="795"/>
      <c r="CX77" s="796"/>
      <c r="CY77" s="796"/>
      <c r="CZ77" s="796"/>
      <c r="DA77" s="797"/>
      <c r="DB77" s="795"/>
      <c r="DC77" s="796"/>
      <c r="DD77" s="796"/>
      <c r="DE77" s="796"/>
      <c r="DF77" s="797"/>
      <c r="DG77" s="795"/>
      <c r="DH77" s="796"/>
      <c r="DI77" s="796"/>
      <c r="DJ77" s="796"/>
      <c r="DK77" s="797"/>
      <c r="DL77" s="795"/>
      <c r="DM77" s="796"/>
      <c r="DN77" s="796"/>
      <c r="DO77" s="796"/>
      <c r="DP77" s="797"/>
      <c r="DQ77" s="795"/>
      <c r="DR77" s="796"/>
      <c r="DS77" s="796"/>
      <c r="DT77" s="796"/>
      <c r="DU77" s="797"/>
      <c r="DV77" s="798"/>
      <c r="DW77" s="799"/>
      <c r="DX77" s="799"/>
      <c r="DY77" s="799"/>
      <c r="DZ77" s="801"/>
      <c r="EA77" s="55"/>
    </row>
    <row r="78" spans="1:131" s="52" customFormat="1" ht="26.45" customHeight="1">
      <c r="A78" s="60">
        <v>11</v>
      </c>
      <c r="B78" s="732" t="s">
        <v>339</v>
      </c>
      <c r="C78" s="733"/>
      <c r="D78" s="733"/>
      <c r="E78" s="733"/>
      <c r="F78" s="733"/>
      <c r="G78" s="733"/>
      <c r="H78" s="733"/>
      <c r="I78" s="733"/>
      <c r="J78" s="733"/>
      <c r="K78" s="733"/>
      <c r="L78" s="733"/>
      <c r="M78" s="733"/>
      <c r="N78" s="733"/>
      <c r="O78" s="733"/>
      <c r="P78" s="734"/>
      <c r="Q78" s="723">
        <v>1891</v>
      </c>
      <c r="R78" s="724"/>
      <c r="S78" s="724"/>
      <c r="T78" s="724"/>
      <c r="U78" s="724"/>
      <c r="V78" s="724">
        <v>1844</v>
      </c>
      <c r="W78" s="724"/>
      <c r="X78" s="724"/>
      <c r="Y78" s="724"/>
      <c r="Z78" s="724"/>
      <c r="AA78" s="724">
        <v>47</v>
      </c>
      <c r="AB78" s="724"/>
      <c r="AC78" s="724"/>
      <c r="AD78" s="724"/>
      <c r="AE78" s="724"/>
      <c r="AF78" s="724">
        <v>47</v>
      </c>
      <c r="AG78" s="724"/>
      <c r="AH78" s="724"/>
      <c r="AI78" s="724"/>
      <c r="AJ78" s="724"/>
      <c r="AK78" s="724" t="s">
        <v>203</v>
      </c>
      <c r="AL78" s="724"/>
      <c r="AM78" s="724"/>
      <c r="AN78" s="724"/>
      <c r="AO78" s="724"/>
      <c r="AP78" s="724" t="s">
        <v>203</v>
      </c>
      <c r="AQ78" s="724"/>
      <c r="AR78" s="724"/>
      <c r="AS78" s="724"/>
      <c r="AT78" s="724"/>
      <c r="AU78" s="724" t="s">
        <v>203</v>
      </c>
      <c r="AV78" s="724"/>
      <c r="AW78" s="724"/>
      <c r="AX78" s="724"/>
      <c r="AY78" s="724"/>
      <c r="AZ78" s="730"/>
      <c r="BA78" s="730"/>
      <c r="BB78" s="730"/>
      <c r="BC78" s="730"/>
      <c r="BD78" s="731"/>
      <c r="BE78" s="63"/>
      <c r="BF78" s="63"/>
      <c r="BG78" s="63"/>
      <c r="BH78" s="63"/>
      <c r="BI78" s="63"/>
      <c r="BJ78" s="55"/>
      <c r="BK78" s="55"/>
      <c r="BL78" s="55"/>
      <c r="BM78" s="55"/>
      <c r="BN78" s="55"/>
      <c r="BO78" s="63"/>
      <c r="BP78" s="63"/>
      <c r="BQ78" s="60">
        <v>72</v>
      </c>
      <c r="BR78" s="89"/>
      <c r="BS78" s="798"/>
      <c r="BT78" s="799"/>
      <c r="BU78" s="799"/>
      <c r="BV78" s="799"/>
      <c r="BW78" s="799"/>
      <c r="BX78" s="799"/>
      <c r="BY78" s="799"/>
      <c r="BZ78" s="799"/>
      <c r="CA78" s="799"/>
      <c r="CB78" s="799"/>
      <c r="CC78" s="799"/>
      <c r="CD78" s="799"/>
      <c r="CE78" s="799"/>
      <c r="CF78" s="799"/>
      <c r="CG78" s="800"/>
      <c r="CH78" s="795"/>
      <c r="CI78" s="796"/>
      <c r="CJ78" s="796"/>
      <c r="CK78" s="796"/>
      <c r="CL78" s="797"/>
      <c r="CM78" s="795"/>
      <c r="CN78" s="796"/>
      <c r="CO78" s="796"/>
      <c r="CP78" s="796"/>
      <c r="CQ78" s="797"/>
      <c r="CR78" s="795"/>
      <c r="CS78" s="796"/>
      <c r="CT78" s="796"/>
      <c r="CU78" s="796"/>
      <c r="CV78" s="797"/>
      <c r="CW78" s="795"/>
      <c r="CX78" s="796"/>
      <c r="CY78" s="796"/>
      <c r="CZ78" s="796"/>
      <c r="DA78" s="797"/>
      <c r="DB78" s="795"/>
      <c r="DC78" s="796"/>
      <c r="DD78" s="796"/>
      <c r="DE78" s="796"/>
      <c r="DF78" s="797"/>
      <c r="DG78" s="795"/>
      <c r="DH78" s="796"/>
      <c r="DI78" s="796"/>
      <c r="DJ78" s="796"/>
      <c r="DK78" s="797"/>
      <c r="DL78" s="795"/>
      <c r="DM78" s="796"/>
      <c r="DN78" s="796"/>
      <c r="DO78" s="796"/>
      <c r="DP78" s="797"/>
      <c r="DQ78" s="795"/>
      <c r="DR78" s="796"/>
      <c r="DS78" s="796"/>
      <c r="DT78" s="796"/>
      <c r="DU78" s="797"/>
      <c r="DV78" s="798"/>
      <c r="DW78" s="799"/>
      <c r="DX78" s="799"/>
      <c r="DY78" s="799"/>
      <c r="DZ78" s="801"/>
      <c r="EA78" s="55"/>
    </row>
    <row r="79" spans="1:131" s="52" customFormat="1" ht="26.45" customHeight="1">
      <c r="A79" s="60">
        <v>12</v>
      </c>
      <c r="B79" s="732" t="s">
        <v>55</v>
      </c>
      <c r="C79" s="733"/>
      <c r="D79" s="733"/>
      <c r="E79" s="733"/>
      <c r="F79" s="733"/>
      <c r="G79" s="733"/>
      <c r="H79" s="733"/>
      <c r="I79" s="733"/>
      <c r="J79" s="733"/>
      <c r="K79" s="733"/>
      <c r="L79" s="733"/>
      <c r="M79" s="733"/>
      <c r="N79" s="733"/>
      <c r="O79" s="733"/>
      <c r="P79" s="734"/>
      <c r="Q79" s="723">
        <v>7047</v>
      </c>
      <c r="R79" s="724"/>
      <c r="S79" s="724"/>
      <c r="T79" s="724"/>
      <c r="U79" s="724"/>
      <c r="V79" s="724">
        <v>68238</v>
      </c>
      <c r="W79" s="724"/>
      <c r="X79" s="724"/>
      <c r="Y79" s="724"/>
      <c r="Z79" s="724"/>
      <c r="AA79" s="724">
        <v>2329</v>
      </c>
      <c r="AB79" s="724"/>
      <c r="AC79" s="724"/>
      <c r="AD79" s="724"/>
      <c r="AE79" s="724"/>
      <c r="AF79" s="724">
        <v>2329</v>
      </c>
      <c r="AG79" s="724"/>
      <c r="AH79" s="724"/>
      <c r="AI79" s="724"/>
      <c r="AJ79" s="724"/>
      <c r="AK79" s="724">
        <v>1112</v>
      </c>
      <c r="AL79" s="724"/>
      <c r="AM79" s="724"/>
      <c r="AN79" s="724"/>
      <c r="AO79" s="724"/>
      <c r="AP79" s="724" t="s">
        <v>203</v>
      </c>
      <c r="AQ79" s="724"/>
      <c r="AR79" s="724"/>
      <c r="AS79" s="724"/>
      <c r="AT79" s="724"/>
      <c r="AU79" s="724" t="s">
        <v>203</v>
      </c>
      <c r="AV79" s="724"/>
      <c r="AW79" s="724"/>
      <c r="AX79" s="724"/>
      <c r="AY79" s="724"/>
      <c r="AZ79" s="730"/>
      <c r="BA79" s="730"/>
      <c r="BB79" s="730"/>
      <c r="BC79" s="730"/>
      <c r="BD79" s="731"/>
      <c r="BE79" s="63"/>
      <c r="BF79" s="63"/>
      <c r="BG79" s="63"/>
      <c r="BH79" s="63"/>
      <c r="BI79" s="63"/>
      <c r="BJ79" s="55"/>
      <c r="BK79" s="55"/>
      <c r="BL79" s="55"/>
      <c r="BM79" s="55"/>
      <c r="BN79" s="55"/>
      <c r="BO79" s="63"/>
      <c r="BP79" s="63"/>
      <c r="BQ79" s="60">
        <v>73</v>
      </c>
      <c r="BR79" s="89"/>
      <c r="BS79" s="798"/>
      <c r="BT79" s="799"/>
      <c r="BU79" s="799"/>
      <c r="BV79" s="799"/>
      <c r="BW79" s="799"/>
      <c r="BX79" s="799"/>
      <c r="BY79" s="799"/>
      <c r="BZ79" s="799"/>
      <c r="CA79" s="799"/>
      <c r="CB79" s="799"/>
      <c r="CC79" s="799"/>
      <c r="CD79" s="799"/>
      <c r="CE79" s="799"/>
      <c r="CF79" s="799"/>
      <c r="CG79" s="800"/>
      <c r="CH79" s="795"/>
      <c r="CI79" s="796"/>
      <c r="CJ79" s="796"/>
      <c r="CK79" s="796"/>
      <c r="CL79" s="797"/>
      <c r="CM79" s="795"/>
      <c r="CN79" s="796"/>
      <c r="CO79" s="796"/>
      <c r="CP79" s="796"/>
      <c r="CQ79" s="797"/>
      <c r="CR79" s="795"/>
      <c r="CS79" s="796"/>
      <c r="CT79" s="796"/>
      <c r="CU79" s="796"/>
      <c r="CV79" s="797"/>
      <c r="CW79" s="795"/>
      <c r="CX79" s="796"/>
      <c r="CY79" s="796"/>
      <c r="CZ79" s="796"/>
      <c r="DA79" s="797"/>
      <c r="DB79" s="795"/>
      <c r="DC79" s="796"/>
      <c r="DD79" s="796"/>
      <c r="DE79" s="796"/>
      <c r="DF79" s="797"/>
      <c r="DG79" s="795"/>
      <c r="DH79" s="796"/>
      <c r="DI79" s="796"/>
      <c r="DJ79" s="796"/>
      <c r="DK79" s="797"/>
      <c r="DL79" s="795"/>
      <c r="DM79" s="796"/>
      <c r="DN79" s="796"/>
      <c r="DO79" s="796"/>
      <c r="DP79" s="797"/>
      <c r="DQ79" s="795"/>
      <c r="DR79" s="796"/>
      <c r="DS79" s="796"/>
      <c r="DT79" s="796"/>
      <c r="DU79" s="797"/>
      <c r="DV79" s="798"/>
      <c r="DW79" s="799"/>
      <c r="DX79" s="799"/>
      <c r="DY79" s="799"/>
      <c r="DZ79" s="801"/>
      <c r="EA79" s="55"/>
    </row>
    <row r="80" spans="1:131" s="52" customFormat="1" ht="26.45" customHeight="1">
      <c r="A80" s="60">
        <v>13</v>
      </c>
      <c r="B80" s="732" t="s">
        <v>540</v>
      </c>
      <c r="C80" s="733"/>
      <c r="D80" s="733"/>
      <c r="E80" s="733"/>
      <c r="F80" s="733"/>
      <c r="G80" s="733"/>
      <c r="H80" s="733"/>
      <c r="I80" s="733"/>
      <c r="J80" s="733"/>
      <c r="K80" s="733"/>
      <c r="L80" s="733"/>
      <c r="M80" s="733"/>
      <c r="N80" s="733"/>
      <c r="O80" s="733"/>
      <c r="P80" s="734"/>
      <c r="Q80" s="723">
        <v>168</v>
      </c>
      <c r="R80" s="724"/>
      <c r="S80" s="724"/>
      <c r="T80" s="724"/>
      <c r="U80" s="724"/>
      <c r="V80" s="724">
        <v>146</v>
      </c>
      <c r="W80" s="724"/>
      <c r="X80" s="724"/>
      <c r="Y80" s="724"/>
      <c r="Z80" s="724"/>
      <c r="AA80" s="724">
        <v>21</v>
      </c>
      <c r="AB80" s="724"/>
      <c r="AC80" s="724"/>
      <c r="AD80" s="724"/>
      <c r="AE80" s="724"/>
      <c r="AF80" s="724">
        <v>21</v>
      </c>
      <c r="AG80" s="724"/>
      <c r="AH80" s="724"/>
      <c r="AI80" s="724"/>
      <c r="AJ80" s="724"/>
      <c r="AK80" s="724" t="s">
        <v>203</v>
      </c>
      <c r="AL80" s="724"/>
      <c r="AM80" s="724"/>
      <c r="AN80" s="724"/>
      <c r="AO80" s="724"/>
      <c r="AP80" s="724" t="s">
        <v>203</v>
      </c>
      <c r="AQ80" s="724"/>
      <c r="AR80" s="724"/>
      <c r="AS80" s="724"/>
      <c r="AT80" s="724"/>
      <c r="AU80" s="724" t="s">
        <v>203</v>
      </c>
      <c r="AV80" s="724"/>
      <c r="AW80" s="724"/>
      <c r="AX80" s="724"/>
      <c r="AY80" s="724"/>
      <c r="AZ80" s="730"/>
      <c r="BA80" s="730"/>
      <c r="BB80" s="730"/>
      <c r="BC80" s="730"/>
      <c r="BD80" s="731"/>
      <c r="BE80" s="63"/>
      <c r="BF80" s="63"/>
      <c r="BG80" s="63"/>
      <c r="BH80" s="63"/>
      <c r="BI80" s="63"/>
      <c r="BJ80" s="63"/>
      <c r="BK80" s="63"/>
      <c r="BL80" s="63"/>
      <c r="BM80" s="63"/>
      <c r="BN80" s="63"/>
      <c r="BO80" s="63"/>
      <c r="BP80" s="63"/>
      <c r="BQ80" s="60">
        <v>74</v>
      </c>
      <c r="BR80" s="89"/>
      <c r="BS80" s="798"/>
      <c r="BT80" s="799"/>
      <c r="BU80" s="799"/>
      <c r="BV80" s="799"/>
      <c r="BW80" s="799"/>
      <c r="BX80" s="799"/>
      <c r="BY80" s="799"/>
      <c r="BZ80" s="799"/>
      <c r="CA80" s="799"/>
      <c r="CB80" s="799"/>
      <c r="CC80" s="799"/>
      <c r="CD80" s="799"/>
      <c r="CE80" s="799"/>
      <c r="CF80" s="799"/>
      <c r="CG80" s="800"/>
      <c r="CH80" s="795"/>
      <c r="CI80" s="796"/>
      <c r="CJ80" s="796"/>
      <c r="CK80" s="796"/>
      <c r="CL80" s="797"/>
      <c r="CM80" s="795"/>
      <c r="CN80" s="796"/>
      <c r="CO80" s="796"/>
      <c r="CP80" s="796"/>
      <c r="CQ80" s="797"/>
      <c r="CR80" s="795"/>
      <c r="CS80" s="796"/>
      <c r="CT80" s="796"/>
      <c r="CU80" s="796"/>
      <c r="CV80" s="797"/>
      <c r="CW80" s="795"/>
      <c r="CX80" s="796"/>
      <c r="CY80" s="796"/>
      <c r="CZ80" s="796"/>
      <c r="DA80" s="797"/>
      <c r="DB80" s="795"/>
      <c r="DC80" s="796"/>
      <c r="DD80" s="796"/>
      <c r="DE80" s="796"/>
      <c r="DF80" s="797"/>
      <c r="DG80" s="795"/>
      <c r="DH80" s="796"/>
      <c r="DI80" s="796"/>
      <c r="DJ80" s="796"/>
      <c r="DK80" s="797"/>
      <c r="DL80" s="795"/>
      <c r="DM80" s="796"/>
      <c r="DN80" s="796"/>
      <c r="DO80" s="796"/>
      <c r="DP80" s="797"/>
      <c r="DQ80" s="795"/>
      <c r="DR80" s="796"/>
      <c r="DS80" s="796"/>
      <c r="DT80" s="796"/>
      <c r="DU80" s="797"/>
      <c r="DV80" s="798"/>
      <c r="DW80" s="799"/>
      <c r="DX80" s="799"/>
      <c r="DY80" s="799"/>
      <c r="DZ80" s="801"/>
      <c r="EA80" s="55"/>
    </row>
    <row r="81" spans="1:131" s="52" customFormat="1" ht="26.45" customHeight="1">
      <c r="A81" s="60">
        <v>14</v>
      </c>
      <c r="B81" s="732" t="s">
        <v>368</v>
      </c>
      <c r="C81" s="733"/>
      <c r="D81" s="733"/>
      <c r="E81" s="733"/>
      <c r="F81" s="733"/>
      <c r="G81" s="733"/>
      <c r="H81" s="733"/>
      <c r="I81" s="733"/>
      <c r="J81" s="733"/>
      <c r="K81" s="733"/>
      <c r="L81" s="733"/>
      <c r="M81" s="733"/>
      <c r="N81" s="733"/>
      <c r="O81" s="733"/>
      <c r="P81" s="734"/>
      <c r="Q81" s="723">
        <v>772932</v>
      </c>
      <c r="R81" s="724"/>
      <c r="S81" s="724"/>
      <c r="T81" s="724"/>
      <c r="U81" s="724"/>
      <c r="V81" s="724">
        <v>740589</v>
      </c>
      <c r="W81" s="724"/>
      <c r="X81" s="724"/>
      <c r="Y81" s="724"/>
      <c r="Z81" s="724"/>
      <c r="AA81" s="724">
        <v>32343</v>
      </c>
      <c r="AB81" s="724"/>
      <c r="AC81" s="724"/>
      <c r="AD81" s="724"/>
      <c r="AE81" s="724"/>
      <c r="AF81" s="724">
        <v>32343</v>
      </c>
      <c r="AG81" s="724"/>
      <c r="AH81" s="724"/>
      <c r="AI81" s="724"/>
      <c r="AJ81" s="724"/>
      <c r="AK81" s="724">
        <v>691</v>
      </c>
      <c r="AL81" s="724"/>
      <c r="AM81" s="724"/>
      <c r="AN81" s="724"/>
      <c r="AO81" s="724"/>
      <c r="AP81" s="724" t="s">
        <v>203</v>
      </c>
      <c r="AQ81" s="724"/>
      <c r="AR81" s="724"/>
      <c r="AS81" s="724"/>
      <c r="AT81" s="724"/>
      <c r="AU81" s="724" t="s">
        <v>203</v>
      </c>
      <c r="AV81" s="724"/>
      <c r="AW81" s="724"/>
      <c r="AX81" s="724"/>
      <c r="AY81" s="724"/>
      <c r="AZ81" s="730"/>
      <c r="BA81" s="730"/>
      <c r="BB81" s="730"/>
      <c r="BC81" s="730"/>
      <c r="BD81" s="731"/>
      <c r="BE81" s="63"/>
      <c r="BF81" s="63"/>
      <c r="BG81" s="63"/>
      <c r="BH81" s="63"/>
      <c r="BI81" s="63"/>
      <c r="BJ81" s="63"/>
      <c r="BK81" s="63"/>
      <c r="BL81" s="63"/>
      <c r="BM81" s="63"/>
      <c r="BN81" s="63"/>
      <c r="BO81" s="63"/>
      <c r="BP81" s="63"/>
      <c r="BQ81" s="60">
        <v>75</v>
      </c>
      <c r="BR81" s="89"/>
      <c r="BS81" s="798"/>
      <c r="BT81" s="799"/>
      <c r="BU81" s="799"/>
      <c r="BV81" s="799"/>
      <c r="BW81" s="799"/>
      <c r="BX81" s="799"/>
      <c r="BY81" s="799"/>
      <c r="BZ81" s="799"/>
      <c r="CA81" s="799"/>
      <c r="CB81" s="799"/>
      <c r="CC81" s="799"/>
      <c r="CD81" s="799"/>
      <c r="CE81" s="799"/>
      <c r="CF81" s="799"/>
      <c r="CG81" s="800"/>
      <c r="CH81" s="795"/>
      <c r="CI81" s="796"/>
      <c r="CJ81" s="796"/>
      <c r="CK81" s="796"/>
      <c r="CL81" s="797"/>
      <c r="CM81" s="795"/>
      <c r="CN81" s="796"/>
      <c r="CO81" s="796"/>
      <c r="CP81" s="796"/>
      <c r="CQ81" s="797"/>
      <c r="CR81" s="795"/>
      <c r="CS81" s="796"/>
      <c r="CT81" s="796"/>
      <c r="CU81" s="796"/>
      <c r="CV81" s="797"/>
      <c r="CW81" s="795"/>
      <c r="CX81" s="796"/>
      <c r="CY81" s="796"/>
      <c r="CZ81" s="796"/>
      <c r="DA81" s="797"/>
      <c r="DB81" s="795"/>
      <c r="DC81" s="796"/>
      <c r="DD81" s="796"/>
      <c r="DE81" s="796"/>
      <c r="DF81" s="797"/>
      <c r="DG81" s="795"/>
      <c r="DH81" s="796"/>
      <c r="DI81" s="796"/>
      <c r="DJ81" s="796"/>
      <c r="DK81" s="797"/>
      <c r="DL81" s="795"/>
      <c r="DM81" s="796"/>
      <c r="DN81" s="796"/>
      <c r="DO81" s="796"/>
      <c r="DP81" s="797"/>
      <c r="DQ81" s="795"/>
      <c r="DR81" s="796"/>
      <c r="DS81" s="796"/>
      <c r="DT81" s="796"/>
      <c r="DU81" s="797"/>
      <c r="DV81" s="798"/>
      <c r="DW81" s="799"/>
      <c r="DX81" s="799"/>
      <c r="DY81" s="799"/>
      <c r="DZ81" s="801"/>
      <c r="EA81" s="55"/>
    </row>
    <row r="82" spans="1:131" s="52" customFormat="1" ht="26.45" customHeight="1">
      <c r="A82" s="60">
        <v>15</v>
      </c>
      <c r="B82" s="732"/>
      <c r="C82" s="733"/>
      <c r="D82" s="733"/>
      <c r="E82" s="733"/>
      <c r="F82" s="733"/>
      <c r="G82" s="733"/>
      <c r="H82" s="733"/>
      <c r="I82" s="733"/>
      <c r="J82" s="733"/>
      <c r="K82" s="733"/>
      <c r="L82" s="733"/>
      <c r="M82" s="733"/>
      <c r="N82" s="733"/>
      <c r="O82" s="733"/>
      <c r="P82" s="734"/>
      <c r="Q82" s="723"/>
      <c r="R82" s="724"/>
      <c r="S82" s="724"/>
      <c r="T82" s="724"/>
      <c r="U82" s="724"/>
      <c r="V82" s="724"/>
      <c r="W82" s="724"/>
      <c r="X82" s="724"/>
      <c r="Y82" s="724"/>
      <c r="Z82" s="724"/>
      <c r="AA82" s="724"/>
      <c r="AB82" s="724"/>
      <c r="AC82" s="724"/>
      <c r="AD82" s="724"/>
      <c r="AE82" s="724"/>
      <c r="AF82" s="724"/>
      <c r="AG82" s="724"/>
      <c r="AH82" s="724"/>
      <c r="AI82" s="724"/>
      <c r="AJ82" s="724"/>
      <c r="AK82" s="724"/>
      <c r="AL82" s="724"/>
      <c r="AM82" s="724"/>
      <c r="AN82" s="724"/>
      <c r="AO82" s="724"/>
      <c r="AP82" s="724"/>
      <c r="AQ82" s="724"/>
      <c r="AR82" s="724"/>
      <c r="AS82" s="724"/>
      <c r="AT82" s="724"/>
      <c r="AU82" s="724"/>
      <c r="AV82" s="724"/>
      <c r="AW82" s="724"/>
      <c r="AX82" s="724"/>
      <c r="AY82" s="724"/>
      <c r="AZ82" s="730"/>
      <c r="BA82" s="730"/>
      <c r="BB82" s="730"/>
      <c r="BC82" s="730"/>
      <c r="BD82" s="731"/>
      <c r="BE82" s="63"/>
      <c r="BF82" s="63"/>
      <c r="BG82" s="63"/>
      <c r="BH82" s="63"/>
      <c r="BI82" s="63"/>
      <c r="BJ82" s="63"/>
      <c r="BK82" s="63"/>
      <c r="BL82" s="63"/>
      <c r="BM82" s="63"/>
      <c r="BN82" s="63"/>
      <c r="BO82" s="63"/>
      <c r="BP82" s="63"/>
      <c r="BQ82" s="60">
        <v>76</v>
      </c>
      <c r="BR82" s="89"/>
      <c r="BS82" s="798"/>
      <c r="BT82" s="799"/>
      <c r="BU82" s="799"/>
      <c r="BV82" s="799"/>
      <c r="BW82" s="799"/>
      <c r="BX82" s="799"/>
      <c r="BY82" s="799"/>
      <c r="BZ82" s="799"/>
      <c r="CA82" s="799"/>
      <c r="CB82" s="799"/>
      <c r="CC82" s="799"/>
      <c r="CD82" s="799"/>
      <c r="CE82" s="799"/>
      <c r="CF82" s="799"/>
      <c r="CG82" s="800"/>
      <c r="CH82" s="795"/>
      <c r="CI82" s="796"/>
      <c r="CJ82" s="796"/>
      <c r="CK82" s="796"/>
      <c r="CL82" s="797"/>
      <c r="CM82" s="795"/>
      <c r="CN82" s="796"/>
      <c r="CO82" s="796"/>
      <c r="CP82" s="796"/>
      <c r="CQ82" s="797"/>
      <c r="CR82" s="795"/>
      <c r="CS82" s="796"/>
      <c r="CT82" s="796"/>
      <c r="CU82" s="796"/>
      <c r="CV82" s="797"/>
      <c r="CW82" s="795"/>
      <c r="CX82" s="796"/>
      <c r="CY82" s="796"/>
      <c r="CZ82" s="796"/>
      <c r="DA82" s="797"/>
      <c r="DB82" s="795"/>
      <c r="DC82" s="796"/>
      <c r="DD82" s="796"/>
      <c r="DE82" s="796"/>
      <c r="DF82" s="797"/>
      <c r="DG82" s="795"/>
      <c r="DH82" s="796"/>
      <c r="DI82" s="796"/>
      <c r="DJ82" s="796"/>
      <c r="DK82" s="797"/>
      <c r="DL82" s="795"/>
      <c r="DM82" s="796"/>
      <c r="DN82" s="796"/>
      <c r="DO82" s="796"/>
      <c r="DP82" s="797"/>
      <c r="DQ82" s="795"/>
      <c r="DR82" s="796"/>
      <c r="DS82" s="796"/>
      <c r="DT82" s="796"/>
      <c r="DU82" s="797"/>
      <c r="DV82" s="798"/>
      <c r="DW82" s="799"/>
      <c r="DX82" s="799"/>
      <c r="DY82" s="799"/>
      <c r="DZ82" s="801"/>
      <c r="EA82" s="55"/>
    </row>
    <row r="83" spans="1:131" s="52" customFormat="1" ht="26.45" customHeight="1">
      <c r="A83" s="60">
        <v>16</v>
      </c>
      <c r="B83" s="732"/>
      <c r="C83" s="733"/>
      <c r="D83" s="733"/>
      <c r="E83" s="733"/>
      <c r="F83" s="733"/>
      <c r="G83" s="733"/>
      <c r="H83" s="733"/>
      <c r="I83" s="733"/>
      <c r="J83" s="733"/>
      <c r="K83" s="733"/>
      <c r="L83" s="733"/>
      <c r="M83" s="733"/>
      <c r="N83" s="733"/>
      <c r="O83" s="733"/>
      <c r="P83" s="734"/>
      <c r="Q83" s="723"/>
      <c r="R83" s="724"/>
      <c r="S83" s="724"/>
      <c r="T83" s="724"/>
      <c r="U83" s="724"/>
      <c r="V83" s="724"/>
      <c r="W83" s="724"/>
      <c r="X83" s="724"/>
      <c r="Y83" s="724"/>
      <c r="Z83" s="724"/>
      <c r="AA83" s="724"/>
      <c r="AB83" s="724"/>
      <c r="AC83" s="724"/>
      <c r="AD83" s="724"/>
      <c r="AE83" s="724"/>
      <c r="AF83" s="724"/>
      <c r="AG83" s="724"/>
      <c r="AH83" s="724"/>
      <c r="AI83" s="724"/>
      <c r="AJ83" s="724"/>
      <c r="AK83" s="724"/>
      <c r="AL83" s="724"/>
      <c r="AM83" s="724"/>
      <c r="AN83" s="724"/>
      <c r="AO83" s="724"/>
      <c r="AP83" s="724"/>
      <c r="AQ83" s="724"/>
      <c r="AR83" s="724"/>
      <c r="AS83" s="724"/>
      <c r="AT83" s="724"/>
      <c r="AU83" s="724"/>
      <c r="AV83" s="724"/>
      <c r="AW83" s="724"/>
      <c r="AX83" s="724"/>
      <c r="AY83" s="724"/>
      <c r="AZ83" s="730"/>
      <c r="BA83" s="730"/>
      <c r="BB83" s="730"/>
      <c r="BC83" s="730"/>
      <c r="BD83" s="731"/>
      <c r="BE83" s="63"/>
      <c r="BF83" s="63"/>
      <c r="BG83" s="63"/>
      <c r="BH83" s="63"/>
      <c r="BI83" s="63"/>
      <c r="BJ83" s="63"/>
      <c r="BK83" s="63"/>
      <c r="BL83" s="63"/>
      <c r="BM83" s="63"/>
      <c r="BN83" s="63"/>
      <c r="BO83" s="63"/>
      <c r="BP83" s="63"/>
      <c r="BQ83" s="60">
        <v>77</v>
      </c>
      <c r="BR83" s="89"/>
      <c r="BS83" s="798"/>
      <c r="BT83" s="799"/>
      <c r="BU83" s="799"/>
      <c r="BV83" s="799"/>
      <c r="BW83" s="799"/>
      <c r="BX83" s="799"/>
      <c r="BY83" s="799"/>
      <c r="BZ83" s="799"/>
      <c r="CA83" s="799"/>
      <c r="CB83" s="799"/>
      <c r="CC83" s="799"/>
      <c r="CD83" s="799"/>
      <c r="CE83" s="799"/>
      <c r="CF83" s="799"/>
      <c r="CG83" s="800"/>
      <c r="CH83" s="795"/>
      <c r="CI83" s="796"/>
      <c r="CJ83" s="796"/>
      <c r="CK83" s="796"/>
      <c r="CL83" s="797"/>
      <c r="CM83" s="795"/>
      <c r="CN83" s="796"/>
      <c r="CO83" s="796"/>
      <c r="CP83" s="796"/>
      <c r="CQ83" s="797"/>
      <c r="CR83" s="795"/>
      <c r="CS83" s="796"/>
      <c r="CT83" s="796"/>
      <c r="CU83" s="796"/>
      <c r="CV83" s="797"/>
      <c r="CW83" s="795"/>
      <c r="CX83" s="796"/>
      <c r="CY83" s="796"/>
      <c r="CZ83" s="796"/>
      <c r="DA83" s="797"/>
      <c r="DB83" s="795"/>
      <c r="DC83" s="796"/>
      <c r="DD83" s="796"/>
      <c r="DE83" s="796"/>
      <c r="DF83" s="797"/>
      <c r="DG83" s="795"/>
      <c r="DH83" s="796"/>
      <c r="DI83" s="796"/>
      <c r="DJ83" s="796"/>
      <c r="DK83" s="797"/>
      <c r="DL83" s="795"/>
      <c r="DM83" s="796"/>
      <c r="DN83" s="796"/>
      <c r="DO83" s="796"/>
      <c r="DP83" s="797"/>
      <c r="DQ83" s="795"/>
      <c r="DR83" s="796"/>
      <c r="DS83" s="796"/>
      <c r="DT83" s="796"/>
      <c r="DU83" s="797"/>
      <c r="DV83" s="798"/>
      <c r="DW83" s="799"/>
      <c r="DX83" s="799"/>
      <c r="DY83" s="799"/>
      <c r="DZ83" s="801"/>
      <c r="EA83" s="55"/>
    </row>
    <row r="84" spans="1:131" s="52" customFormat="1" ht="26.45" customHeight="1">
      <c r="A84" s="60">
        <v>17</v>
      </c>
      <c r="B84" s="732"/>
      <c r="C84" s="733"/>
      <c r="D84" s="733"/>
      <c r="E84" s="733"/>
      <c r="F84" s="733"/>
      <c r="G84" s="733"/>
      <c r="H84" s="733"/>
      <c r="I84" s="733"/>
      <c r="J84" s="733"/>
      <c r="K84" s="733"/>
      <c r="L84" s="733"/>
      <c r="M84" s="733"/>
      <c r="N84" s="733"/>
      <c r="O84" s="733"/>
      <c r="P84" s="734"/>
      <c r="Q84" s="723"/>
      <c r="R84" s="724"/>
      <c r="S84" s="724"/>
      <c r="T84" s="724"/>
      <c r="U84" s="724"/>
      <c r="V84" s="724"/>
      <c r="W84" s="724"/>
      <c r="X84" s="724"/>
      <c r="Y84" s="724"/>
      <c r="Z84" s="724"/>
      <c r="AA84" s="724"/>
      <c r="AB84" s="724"/>
      <c r="AC84" s="724"/>
      <c r="AD84" s="724"/>
      <c r="AE84" s="724"/>
      <c r="AF84" s="724"/>
      <c r="AG84" s="724"/>
      <c r="AH84" s="724"/>
      <c r="AI84" s="724"/>
      <c r="AJ84" s="724"/>
      <c r="AK84" s="724"/>
      <c r="AL84" s="724"/>
      <c r="AM84" s="724"/>
      <c r="AN84" s="724"/>
      <c r="AO84" s="724"/>
      <c r="AP84" s="724"/>
      <c r="AQ84" s="724"/>
      <c r="AR84" s="724"/>
      <c r="AS84" s="724"/>
      <c r="AT84" s="724"/>
      <c r="AU84" s="724"/>
      <c r="AV84" s="724"/>
      <c r="AW84" s="724"/>
      <c r="AX84" s="724"/>
      <c r="AY84" s="724"/>
      <c r="AZ84" s="730"/>
      <c r="BA84" s="730"/>
      <c r="BB84" s="730"/>
      <c r="BC84" s="730"/>
      <c r="BD84" s="731"/>
      <c r="BE84" s="63"/>
      <c r="BF84" s="63"/>
      <c r="BG84" s="63"/>
      <c r="BH84" s="63"/>
      <c r="BI84" s="63"/>
      <c r="BJ84" s="63"/>
      <c r="BK84" s="63"/>
      <c r="BL84" s="63"/>
      <c r="BM84" s="63"/>
      <c r="BN84" s="63"/>
      <c r="BO84" s="63"/>
      <c r="BP84" s="63"/>
      <c r="BQ84" s="60">
        <v>78</v>
      </c>
      <c r="BR84" s="89"/>
      <c r="BS84" s="798"/>
      <c r="BT84" s="799"/>
      <c r="BU84" s="799"/>
      <c r="BV84" s="799"/>
      <c r="BW84" s="799"/>
      <c r="BX84" s="799"/>
      <c r="BY84" s="799"/>
      <c r="BZ84" s="799"/>
      <c r="CA84" s="799"/>
      <c r="CB84" s="799"/>
      <c r="CC84" s="799"/>
      <c r="CD84" s="799"/>
      <c r="CE84" s="799"/>
      <c r="CF84" s="799"/>
      <c r="CG84" s="800"/>
      <c r="CH84" s="795"/>
      <c r="CI84" s="796"/>
      <c r="CJ84" s="796"/>
      <c r="CK84" s="796"/>
      <c r="CL84" s="797"/>
      <c r="CM84" s="795"/>
      <c r="CN84" s="796"/>
      <c r="CO84" s="796"/>
      <c r="CP84" s="796"/>
      <c r="CQ84" s="797"/>
      <c r="CR84" s="795"/>
      <c r="CS84" s="796"/>
      <c r="CT84" s="796"/>
      <c r="CU84" s="796"/>
      <c r="CV84" s="797"/>
      <c r="CW84" s="795"/>
      <c r="CX84" s="796"/>
      <c r="CY84" s="796"/>
      <c r="CZ84" s="796"/>
      <c r="DA84" s="797"/>
      <c r="DB84" s="795"/>
      <c r="DC84" s="796"/>
      <c r="DD84" s="796"/>
      <c r="DE84" s="796"/>
      <c r="DF84" s="797"/>
      <c r="DG84" s="795"/>
      <c r="DH84" s="796"/>
      <c r="DI84" s="796"/>
      <c r="DJ84" s="796"/>
      <c r="DK84" s="797"/>
      <c r="DL84" s="795"/>
      <c r="DM84" s="796"/>
      <c r="DN84" s="796"/>
      <c r="DO84" s="796"/>
      <c r="DP84" s="797"/>
      <c r="DQ84" s="795"/>
      <c r="DR84" s="796"/>
      <c r="DS84" s="796"/>
      <c r="DT84" s="796"/>
      <c r="DU84" s="797"/>
      <c r="DV84" s="798"/>
      <c r="DW84" s="799"/>
      <c r="DX84" s="799"/>
      <c r="DY84" s="799"/>
      <c r="DZ84" s="801"/>
      <c r="EA84" s="55"/>
    </row>
    <row r="85" spans="1:131" s="52" customFormat="1" ht="26.45" customHeight="1">
      <c r="A85" s="60">
        <v>18</v>
      </c>
      <c r="B85" s="732"/>
      <c r="C85" s="733"/>
      <c r="D85" s="733"/>
      <c r="E85" s="733"/>
      <c r="F85" s="733"/>
      <c r="G85" s="733"/>
      <c r="H85" s="733"/>
      <c r="I85" s="733"/>
      <c r="J85" s="733"/>
      <c r="K85" s="733"/>
      <c r="L85" s="733"/>
      <c r="M85" s="733"/>
      <c r="N85" s="733"/>
      <c r="O85" s="733"/>
      <c r="P85" s="734"/>
      <c r="Q85" s="723"/>
      <c r="R85" s="724"/>
      <c r="S85" s="724"/>
      <c r="T85" s="724"/>
      <c r="U85" s="724"/>
      <c r="V85" s="724"/>
      <c r="W85" s="724"/>
      <c r="X85" s="724"/>
      <c r="Y85" s="724"/>
      <c r="Z85" s="724"/>
      <c r="AA85" s="724"/>
      <c r="AB85" s="724"/>
      <c r="AC85" s="724"/>
      <c r="AD85" s="724"/>
      <c r="AE85" s="724"/>
      <c r="AF85" s="724"/>
      <c r="AG85" s="724"/>
      <c r="AH85" s="724"/>
      <c r="AI85" s="724"/>
      <c r="AJ85" s="724"/>
      <c r="AK85" s="724"/>
      <c r="AL85" s="724"/>
      <c r="AM85" s="724"/>
      <c r="AN85" s="724"/>
      <c r="AO85" s="724"/>
      <c r="AP85" s="724"/>
      <c r="AQ85" s="724"/>
      <c r="AR85" s="724"/>
      <c r="AS85" s="724"/>
      <c r="AT85" s="724"/>
      <c r="AU85" s="724"/>
      <c r="AV85" s="724"/>
      <c r="AW85" s="724"/>
      <c r="AX85" s="724"/>
      <c r="AY85" s="724"/>
      <c r="AZ85" s="730"/>
      <c r="BA85" s="730"/>
      <c r="BB85" s="730"/>
      <c r="BC85" s="730"/>
      <c r="BD85" s="731"/>
      <c r="BE85" s="63"/>
      <c r="BF85" s="63"/>
      <c r="BG85" s="63"/>
      <c r="BH85" s="63"/>
      <c r="BI85" s="63"/>
      <c r="BJ85" s="63"/>
      <c r="BK85" s="63"/>
      <c r="BL85" s="63"/>
      <c r="BM85" s="63"/>
      <c r="BN85" s="63"/>
      <c r="BO85" s="63"/>
      <c r="BP85" s="63"/>
      <c r="BQ85" s="60">
        <v>79</v>
      </c>
      <c r="BR85" s="89"/>
      <c r="BS85" s="798"/>
      <c r="BT85" s="799"/>
      <c r="BU85" s="799"/>
      <c r="BV85" s="799"/>
      <c r="BW85" s="799"/>
      <c r="BX85" s="799"/>
      <c r="BY85" s="799"/>
      <c r="BZ85" s="799"/>
      <c r="CA85" s="799"/>
      <c r="CB85" s="799"/>
      <c r="CC85" s="799"/>
      <c r="CD85" s="799"/>
      <c r="CE85" s="799"/>
      <c r="CF85" s="799"/>
      <c r="CG85" s="800"/>
      <c r="CH85" s="795"/>
      <c r="CI85" s="796"/>
      <c r="CJ85" s="796"/>
      <c r="CK85" s="796"/>
      <c r="CL85" s="797"/>
      <c r="CM85" s="795"/>
      <c r="CN85" s="796"/>
      <c r="CO85" s="796"/>
      <c r="CP85" s="796"/>
      <c r="CQ85" s="797"/>
      <c r="CR85" s="795"/>
      <c r="CS85" s="796"/>
      <c r="CT85" s="796"/>
      <c r="CU85" s="796"/>
      <c r="CV85" s="797"/>
      <c r="CW85" s="795"/>
      <c r="CX85" s="796"/>
      <c r="CY85" s="796"/>
      <c r="CZ85" s="796"/>
      <c r="DA85" s="797"/>
      <c r="DB85" s="795"/>
      <c r="DC85" s="796"/>
      <c r="DD85" s="796"/>
      <c r="DE85" s="796"/>
      <c r="DF85" s="797"/>
      <c r="DG85" s="795"/>
      <c r="DH85" s="796"/>
      <c r="DI85" s="796"/>
      <c r="DJ85" s="796"/>
      <c r="DK85" s="797"/>
      <c r="DL85" s="795"/>
      <c r="DM85" s="796"/>
      <c r="DN85" s="796"/>
      <c r="DO85" s="796"/>
      <c r="DP85" s="797"/>
      <c r="DQ85" s="795"/>
      <c r="DR85" s="796"/>
      <c r="DS85" s="796"/>
      <c r="DT85" s="796"/>
      <c r="DU85" s="797"/>
      <c r="DV85" s="798"/>
      <c r="DW85" s="799"/>
      <c r="DX85" s="799"/>
      <c r="DY85" s="799"/>
      <c r="DZ85" s="801"/>
      <c r="EA85" s="55"/>
    </row>
    <row r="86" spans="1:131" s="52" customFormat="1" ht="26.45" customHeight="1">
      <c r="A86" s="60">
        <v>19</v>
      </c>
      <c r="B86" s="732"/>
      <c r="C86" s="733"/>
      <c r="D86" s="733"/>
      <c r="E86" s="733"/>
      <c r="F86" s="733"/>
      <c r="G86" s="733"/>
      <c r="H86" s="733"/>
      <c r="I86" s="733"/>
      <c r="J86" s="733"/>
      <c r="K86" s="733"/>
      <c r="L86" s="733"/>
      <c r="M86" s="733"/>
      <c r="N86" s="733"/>
      <c r="O86" s="733"/>
      <c r="P86" s="734"/>
      <c r="Q86" s="723"/>
      <c r="R86" s="724"/>
      <c r="S86" s="724"/>
      <c r="T86" s="724"/>
      <c r="U86" s="724"/>
      <c r="V86" s="724"/>
      <c r="W86" s="724"/>
      <c r="X86" s="724"/>
      <c r="Y86" s="724"/>
      <c r="Z86" s="724"/>
      <c r="AA86" s="724"/>
      <c r="AB86" s="724"/>
      <c r="AC86" s="724"/>
      <c r="AD86" s="724"/>
      <c r="AE86" s="724"/>
      <c r="AF86" s="724"/>
      <c r="AG86" s="724"/>
      <c r="AH86" s="724"/>
      <c r="AI86" s="724"/>
      <c r="AJ86" s="724"/>
      <c r="AK86" s="724"/>
      <c r="AL86" s="724"/>
      <c r="AM86" s="724"/>
      <c r="AN86" s="724"/>
      <c r="AO86" s="724"/>
      <c r="AP86" s="724"/>
      <c r="AQ86" s="724"/>
      <c r="AR86" s="724"/>
      <c r="AS86" s="724"/>
      <c r="AT86" s="724"/>
      <c r="AU86" s="724"/>
      <c r="AV86" s="724"/>
      <c r="AW86" s="724"/>
      <c r="AX86" s="724"/>
      <c r="AY86" s="724"/>
      <c r="AZ86" s="730"/>
      <c r="BA86" s="730"/>
      <c r="BB86" s="730"/>
      <c r="BC86" s="730"/>
      <c r="BD86" s="731"/>
      <c r="BE86" s="63"/>
      <c r="BF86" s="63"/>
      <c r="BG86" s="63"/>
      <c r="BH86" s="63"/>
      <c r="BI86" s="63"/>
      <c r="BJ86" s="63"/>
      <c r="BK86" s="63"/>
      <c r="BL86" s="63"/>
      <c r="BM86" s="63"/>
      <c r="BN86" s="63"/>
      <c r="BO86" s="63"/>
      <c r="BP86" s="63"/>
      <c r="BQ86" s="60">
        <v>80</v>
      </c>
      <c r="BR86" s="89"/>
      <c r="BS86" s="798"/>
      <c r="BT86" s="799"/>
      <c r="BU86" s="799"/>
      <c r="BV86" s="799"/>
      <c r="BW86" s="799"/>
      <c r="BX86" s="799"/>
      <c r="BY86" s="799"/>
      <c r="BZ86" s="799"/>
      <c r="CA86" s="799"/>
      <c r="CB86" s="799"/>
      <c r="CC86" s="799"/>
      <c r="CD86" s="799"/>
      <c r="CE86" s="799"/>
      <c r="CF86" s="799"/>
      <c r="CG86" s="800"/>
      <c r="CH86" s="795"/>
      <c r="CI86" s="796"/>
      <c r="CJ86" s="796"/>
      <c r="CK86" s="796"/>
      <c r="CL86" s="797"/>
      <c r="CM86" s="795"/>
      <c r="CN86" s="796"/>
      <c r="CO86" s="796"/>
      <c r="CP86" s="796"/>
      <c r="CQ86" s="797"/>
      <c r="CR86" s="795"/>
      <c r="CS86" s="796"/>
      <c r="CT86" s="796"/>
      <c r="CU86" s="796"/>
      <c r="CV86" s="797"/>
      <c r="CW86" s="795"/>
      <c r="CX86" s="796"/>
      <c r="CY86" s="796"/>
      <c r="CZ86" s="796"/>
      <c r="DA86" s="797"/>
      <c r="DB86" s="795"/>
      <c r="DC86" s="796"/>
      <c r="DD86" s="796"/>
      <c r="DE86" s="796"/>
      <c r="DF86" s="797"/>
      <c r="DG86" s="795"/>
      <c r="DH86" s="796"/>
      <c r="DI86" s="796"/>
      <c r="DJ86" s="796"/>
      <c r="DK86" s="797"/>
      <c r="DL86" s="795"/>
      <c r="DM86" s="796"/>
      <c r="DN86" s="796"/>
      <c r="DO86" s="796"/>
      <c r="DP86" s="797"/>
      <c r="DQ86" s="795"/>
      <c r="DR86" s="796"/>
      <c r="DS86" s="796"/>
      <c r="DT86" s="796"/>
      <c r="DU86" s="797"/>
      <c r="DV86" s="798"/>
      <c r="DW86" s="799"/>
      <c r="DX86" s="799"/>
      <c r="DY86" s="799"/>
      <c r="DZ86" s="801"/>
      <c r="EA86" s="55"/>
    </row>
    <row r="87" spans="1:131" s="52" customFormat="1" ht="26.45" customHeight="1">
      <c r="A87" s="65">
        <v>20</v>
      </c>
      <c r="B87" s="802"/>
      <c r="C87" s="803"/>
      <c r="D87" s="803"/>
      <c r="E87" s="803"/>
      <c r="F87" s="803"/>
      <c r="G87" s="803"/>
      <c r="H87" s="803"/>
      <c r="I87" s="803"/>
      <c r="J87" s="803"/>
      <c r="K87" s="803"/>
      <c r="L87" s="803"/>
      <c r="M87" s="803"/>
      <c r="N87" s="803"/>
      <c r="O87" s="803"/>
      <c r="P87" s="804"/>
      <c r="Q87" s="805"/>
      <c r="R87" s="806"/>
      <c r="S87" s="806"/>
      <c r="T87" s="806"/>
      <c r="U87" s="806"/>
      <c r="V87" s="806"/>
      <c r="W87" s="806"/>
      <c r="X87" s="806"/>
      <c r="Y87" s="806"/>
      <c r="Z87" s="806"/>
      <c r="AA87" s="806"/>
      <c r="AB87" s="806"/>
      <c r="AC87" s="806"/>
      <c r="AD87" s="806"/>
      <c r="AE87" s="806"/>
      <c r="AF87" s="806"/>
      <c r="AG87" s="806"/>
      <c r="AH87" s="806"/>
      <c r="AI87" s="806"/>
      <c r="AJ87" s="806"/>
      <c r="AK87" s="806"/>
      <c r="AL87" s="806"/>
      <c r="AM87" s="806"/>
      <c r="AN87" s="806"/>
      <c r="AO87" s="806"/>
      <c r="AP87" s="806"/>
      <c r="AQ87" s="806"/>
      <c r="AR87" s="806"/>
      <c r="AS87" s="806"/>
      <c r="AT87" s="806"/>
      <c r="AU87" s="806"/>
      <c r="AV87" s="806"/>
      <c r="AW87" s="806"/>
      <c r="AX87" s="806"/>
      <c r="AY87" s="806"/>
      <c r="AZ87" s="807"/>
      <c r="BA87" s="807"/>
      <c r="BB87" s="807"/>
      <c r="BC87" s="807"/>
      <c r="BD87" s="808"/>
      <c r="BE87" s="63"/>
      <c r="BF87" s="63"/>
      <c r="BG87" s="63"/>
      <c r="BH87" s="63"/>
      <c r="BI87" s="63"/>
      <c r="BJ87" s="63"/>
      <c r="BK87" s="63"/>
      <c r="BL87" s="63"/>
      <c r="BM87" s="63"/>
      <c r="BN87" s="63"/>
      <c r="BO87" s="63"/>
      <c r="BP87" s="63"/>
      <c r="BQ87" s="60">
        <v>81</v>
      </c>
      <c r="BR87" s="89"/>
      <c r="BS87" s="798"/>
      <c r="BT87" s="799"/>
      <c r="BU87" s="799"/>
      <c r="BV87" s="799"/>
      <c r="BW87" s="799"/>
      <c r="BX87" s="799"/>
      <c r="BY87" s="799"/>
      <c r="BZ87" s="799"/>
      <c r="CA87" s="799"/>
      <c r="CB87" s="799"/>
      <c r="CC87" s="799"/>
      <c r="CD87" s="799"/>
      <c r="CE87" s="799"/>
      <c r="CF87" s="799"/>
      <c r="CG87" s="800"/>
      <c r="CH87" s="795"/>
      <c r="CI87" s="796"/>
      <c r="CJ87" s="796"/>
      <c r="CK87" s="796"/>
      <c r="CL87" s="797"/>
      <c r="CM87" s="795"/>
      <c r="CN87" s="796"/>
      <c r="CO87" s="796"/>
      <c r="CP87" s="796"/>
      <c r="CQ87" s="797"/>
      <c r="CR87" s="795"/>
      <c r="CS87" s="796"/>
      <c r="CT87" s="796"/>
      <c r="CU87" s="796"/>
      <c r="CV87" s="797"/>
      <c r="CW87" s="795"/>
      <c r="CX87" s="796"/>
      <c r="CY87" s="796"/>
      <c r="CZ87" s="796"/>
      <c r="DA87" s="797"/>
      <c r="DB87" s="795"/>
      <c r="DC87" s="796"/>
      <c r="DD87" s="796"/>
      <c r="DE87" s="796"/>
      <c r="DF87" s="797"/>
      <c r="DG87" s="795"/>
      <c r="DH87" s="796"/>
      <c r="DI87" s="796"/>
      <c r="DJ87" s="796"/>
      <c r="DK87" s="797"/>
      <c r="DL87" s="795"/>
      <c r="DM87" s="796"/>
      <c r="DN87" s="796"/>
      <c r="DO87" s="796"/>
      <c r="DP87" s="797"/>
      <c r="DQ87" s="795"/>
      <c r="DR87" s="796"/>
      <c r="DS87" s="796"/>
      <c r="DT87" s="796"/>
      <c r="DU87" s="797"/>
      <c r="DV87" s="798"/>
      <c r="DW87" s="799"/>
      <c r="DX87" s="799"/>
      <c r="DY87" s="799"/>
      <c r="DZ87" s="801"/>
      <c r="EA87" s="55"/>
    </row>
    <row r="88" spans="1:131" s="52" customFormat="1" ht="26.45" customHeight="1">
      <c r="A88" s="61" t="s">
        <v>255</v>
      </c>
      <c r="B88" s="752" t="s">
        <v>185</v>
      </c>
      <c r="C88" s="753"/>
      <c r="D88" s="753"/>
      <c r="E88" s="753"/>
      <c r="F88" s="753"/>
      <c r="G88" s="753"/>
      <c r="H88" s="753"/>
      <c r="I88" s="753"/>
      <c r="J88" s="753"/>
      <c r="K88" s="753"/>
      <c r="L88" s="753"/>
      <c r="M88" s="753"/>
      <c r="N88" s="753"/>
      <c r="O88" s="753"/>
      <c r="P88" s="754"/>
      <c r="Q88" s="792"/>
      <c r="R88" s="761"/>
      <c r="S88" s="761"/>
      <c r="T88" s="761"/>
      <c r="U88" s="761"/>
      <c r="V88" s="761"/>
      <c r="W88" s="761"/>
      <c r="X88" s="761"/>
      <c r="Y88" s="761"/>
      <c r="Z88" s="761"/>
      <c r="AA88" s="761"/>
      <c r="AB88" s="761"/>
      <c r="AC88" s="761"/>
      <c r="AD88" s="761"/>
      <c r="AE88" s="761"/>
      <c r="AF88" s="756">
        <v>35443</v>
      </c>
      <c r="AG88" s="756"/>
      <c r="AH88" s="756"/>
      <c r="AI88" s="756"/>
      <c r="AJ88" s="756"/>
      <c r="AK88" s="761"/>
      <c r="AL88" s="761"/>
      <c r="AM88" s="761"/>
      <c r="AN88" s="761"/>
      <c r="AO88" s="761"/>
      <c r="AP88" s="756">
        <v>2878</v>
      </c>
      <c r="AQ88" s="756"/>
      <c r="AR88" s="756"/>
      <c r="AS88" s="756"/>
      <c r="AT88" s="756"/>
      <c r="AU88" s="756">
        <v>74</v>
      </c>
      <c r="AV88" s="756"/>
      <c r="AW88" s="756"/>
      <c r="AX88" s="756"/>
      <c r="AY88" s="756"/>
      <c r="AZ88" s="762"/>
      <c r="BA88" s="762"/>
      <c r="BB88" s="762"/>
      <c r="BC88" s="762"/>
      <c r="BD88" s="763"/>
      <c r="BE88" s="63"/>
      <c r="BF88" s="63"/>
      <c r="BG88" s="63"/>
      <c r="BH88" s="63"/>
      <c r="BI88" s="63"/>
      <c r="BJ88" s="63"/>
      <c r="BK88" s="63"/>
      <c r="BL88" s="63"/>
      <c r="BM88" s="63"/>
      <c r="BN88" s="63"/>
      <c r="BO88" s="63"/>
      <c r="BP88" s="63"/>
      <c r="BQ88" s="60">
        <v>82</v>
      </c>
      <c r="BR88" s="89"/>
      <c r="BS88" s="798"/>
      <c r="BT88" s="799"/>
      <c r="BU88" s="799"/>
      <c r="BV88" s="799"/>
      <c r="BW88" s="799"/>
      <c r="BX88" s="799"/>
      <c r="BY88" s="799"/>
      <c r="BZ88" s="799"/>
      <c r="CA88" s="799"/>
      <c r="CB88" s="799"/>
      <c r="CC88" s="799"/>
      <c r="CD88" s="799"/>
      <c r="CE88" s="799"/>
      <c r="CF88" s="799"/>
      <c r="CG88" s="800"/>
      <c r="CH88" s="795"/>
      <c r="CI88" s="796"/>
      <c r="CJ88" s="796"/>
      <c r="CK88" s="796"/>
      <c r="CL88" s="797"/>
      <c r="CM88" s="795"/>
      <c r="CN88" s="796"/>
      <c r="CO88" s="796"/>
      <c r="CP88" s="796"/>
      <c r="CQ88" s="797"/>
      <c r="CR88" s="795"/>
      <c r="CS88" s="796"/>
      <c r="CT88" s="796"/>
      <c r="CU88" s="796"/>
      <c r="CV88" s="797"/>
      <c r="CW88" s="795"/>
      <c r="CX88" s="796"/>
      <c r="CY88" s="796"/>
      <c r="CZ88" s="796"/>
      <c r="DA88" s="797"/>
      <c r="DB88" s="795"/>
      <c r="DC88" s="796"/>
      <c r="DD88" s="796"/>
      <c r="DE88" s="796"/>
      <c r="DF88" s="797"/>
      <c r="DG88" s="795"/>
      <c r="DH88" s="796"/>
      <c r="DI88" s="796"/>
      <c r="DJ88" s="796"/>
      <c r="DK88" s="797"/>
      <c r="DL88" s="795"/>
      <c r="DM88" s="796"/>
      <c r="DN88" s="796"/>
      <c r="DO88" s="796"/>
      <c r="DP88" s="797"/>
      <c r="DQ88" s="795"/>
      <c r="DR88" s="796"/>
      <c r="DS88" s="796"/>
      <c r="DT88" s="796"/>
      <c r="DU88" s="797"/>
      <c r="DV88" s="798"/>
      <c r="DW88" s="799"/>
      <c r="DX88" s="799"/>
      <c r="DY88" s="799"/>
      <c r="DZ88" s="801"/>
      <c r="EA88" s="55"/>
    </row>
    <row r="89" spans="1:131" s="52" customFormat="1" ht="26.45" hidden="1" customHeight="1">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98"/>
      <c r="BT89" s="799"/>
      <c r="BU89" s="799"/>
      <c r="BV89" s="799"/>
      <c r="BW89" s="799"/>
      <c r="BX89" s="799"/>
      <c r="BY89" s="799"/>
      <c r="BZ89" s="799"/>
      <c r="CA89" s="799"/>
      <c r="CB89" s="799"/>
      <c r="CC89" s="799"/>
      <c r="CD89" s="799"/>
      <c r="CE89" s="799"/>
      <c r="CF89" s="799"/>
      <c r="CG89" s="800"/>
      <c r="CH89" s="795"/>
      <c r="CI89" s="796"/>
      <c r="CJ89" s="796"/>
      <c r="CK89" s="796"/>
      <c r="CL89" s="797"/>
      <c r="CM89" s="795"/>
      <c r="CN89" s="796"/>
      <c r="CO89" s="796"/>
      <c r="CP89" s="796"/>
      <c r="CQ89" s="797"/>
      <c r="CR89" s="795"/>
      <c r="CS89" s="796"/>
      <c r="CT89" s="796"/>
      <c r="CU89" s="796"/>
      <c r="CV89" s="797"/>
      <c r="CW89" s="795"/>
      <c r="CX89" s="796"/>
      <c r="CY89" s="796"/>
      <c r="CZ89" s="796"/>
      <c r="DA89" s="797"/>
      <c r="DB89" s="795"/>
      <c r="DC89" s="796"/>
      <c r="DD89" s="796"/>
      <c r="DE89" s="796"/>
      <c r="DF89" s="797"/>
      <c r="DG89" s="795"/>
      <c r="DH89" s="796"/>
      <c r="DI89" s="796"/>
      <c r="DJ89" s="796"/>
      <c r="DK89" s="797"/>
      <c r="DL89" s="795"/>
      <c r="DM89" s="796"/>
      <c r="DN89" s="796"/>
      <c r="DO89" s="796"/>
      <c r="DP89" s="797"/>
      <c r="DQ89" s="795"/>
      <c r="DR89" s="796"/>
      <c r="DS89" s="796"/>
      <c r="DT89" s="796"/>
      <c r="DU89" s="797"/>
      <c r="DV89" s="798"/>
      <c r="DW89" s="799"/>
      <c r="DX89" s="799"/>
      <c r="DY89" s="799"/>
      <c r="DZ89" s="801"/>
      <c r="EA89" s="55"/>
    </row>
    <row r="90" spans="1:131" s="52" customFormat="1" ht="26.45" hidden="1" customHeight="1">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98"/>
      <c r="BT90" s="799"/>
      <c r="BU90" s="799"/>
      <c r="BV90" s="799"/>
      <c r="BW90" s="799"/>
      <c r="BX90" s="799"/>
      <c r="BY90" s="799"/>
      <c r="BZ90" s="799"/>
      <c r="CA90" s="799"/>
      <c r="CB90" s="799"/>
      <c r="CC90" s="799"/>
      <c r="CD90" s="799"/>
      <c r="CE90" s="799"/>
      <c r="CF90" s="799"/>
      <c r="CG90" s="800"/>
      <c r="CH90" s="795"/>
      <c r="CI90" s="796"/>
      <c r="CJ90" s="796"/>
      <c r="CK90" s="796"/>
      <c r="CL90" s="797"/>
      <c r="CM90" s="795"/>
      <c r="CN90" s="796"/>
      <c r="CO90" s="796"/>
      <c r="CP90" s="796"/>
      <c r="CQ90" s="797"/>
      <c r="CR90" s="795"/>
      <c r="CS90" s="796"/>
      <c r="CT90" s="796"/>
      <c r="CU90" s="796"/>
      <c r="CV90" s="797"/>
      <c r="CW90" s="795"/>
      <c r="CX90" s="796"/>
      <c r="CY90" s="796"/>
      <c r="CZ90" s="796"/>
      <c r="DA90" s="797"/>
      <c r="DB90" s="795"/>
      <c r="DC90" s="796"/>
      <c r="DD90" s="796"/>
      <c r="DE90" s="796"/>
      <c r="DF90" s="797"/>
      <c r="DG90" s="795"/>
      <c r="DH90" s="796"/>
      <c r="DI90" s="796"/>
      <c r="DJ90" s="796"/>
      <c r="DK90" s="797"/>
      <c r="DL90" s="795"/>
      <c r="DM90" s="796"/>
      <c r="DN90" s="796"/>
      <c r="DO90" s="796"/>
      <c r="DP90" s="797"/>
      <c r="DQ90" s="795"/>
      <c r="DR90" s="796"/>
      <c r="DS90" s="796"/>
      <c r="DT90" s="796"/>
      <c r="DU90" s="797"/>
      <c r="DV90" s="798"/>
      <c r="DW90" s="799"/>
      <c r="DX90" s="799"/>
      <c r="DY90" s="799"/>
      <c r="DZ90" s="801"/>
      <c r="EA90" s="55"/>
    </row>
    <row r="91" spans="1:131" s="52" customFormat="1" ht="26.45" hidden="1" customHeight="1">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98"/>
      <c r="BT91" s="799"/>
      <c r="BU91" s="799"/>
      <c r="BV91" s="799"/>
      <c r="BW91" s="799"/>
      <c r="BX91" s="799"/>
      <c r="BY91" s="799"/>
      <c r="BZ91" s="799"/>
      <c r="CA91" s="799"/>
      <c r="CB91" s="799"/>
      <c r="CC91" s="799"/>
      <c r="CD91" s="799"/>
      <c r="CE91" s="799"/>
      <c r="CF91" s="799"/>
      <c r="CG91" s="800"/>
      <c r="CH91" s="795"/>
      <c r="CI91" s="796"/>
      <c r="CJ91" s="796"/>
      <c r="CK91" s="796"/>
      <c r="CL91" s="797"/>
      <c r="CM91" s="795"/>
      <c r="CN91" s="796"/>
      <c r="CO91" s="796"/>
      <c r="CP91" s="796"/>
      <c r="CQ91" s="797"/>
      <c r="CR91" s="795"/>
      <c r="CS91" s="796"/>
      <c r="CT91" s="796"/>
      <c r="CU91" s="796"/>
      <c r="CV91" s="797"/>
      <c r="CW91" s="795"/>
      <c r="CX91" s="796"/>
      <c r="CY91" s="796"/>
      <c r="CZ91" s="796"/>
      <c r="DA91" s="797"/>
      <c r="DB91" s="795"/>
      <c r="DC91" s="796"/>
      <c r="DD91" s="796"/>
      <c r="DE91" s="796"/>
      <c r="DF91" s="797"/>
      <c r="DG91" s="795"/>
      <c r="DH91" s="796"/>
      <c r="DI91" s="796"/>
      <c r="DJ91" s="796"/>
      <c r="DK91" s="797"/>
      <c r="DL91" s="795"/>
      <c r="DM91" s="796"/>
      <c r="DN91" s="796"/>
      <c r="DO91" s="796"/>
      <c r="DP91" s="797"/>
      <c r="DQ91" s="795"/>
      <c r="DR91" s="796"/>
      <c r="DS91" s="796"/>
      <c r="DT91" s="796"/>
      <c r="DU91" s="797"/>
      <c r="DV91" s="798"/>
      <c r="DW91" s="799"/>
      <c r="DX91" s="799"/>
      <c r="DY91" s="799"/>
      <c r="DZ91" s="801"/>
      <c r="EA91" s="55"/>
    </row>
    <row r="92" spans="1:131" s="52" customFormat="1" ht="26.45" hidden="1" customHeight="1">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98"/>
      <c r="BT92" s="799"/>
      <c r="BU92" s="799"/>
      <c r="BV92" s="799"/>
      <c r="BW92" s="799"/>
      <c r="BX92" s="799"/>
      <c r="BY92" s="799"/>
      <c r="BZ92" s="799"/>
      <c r="CA92" s="799"/>
      <c r="CB92" s="799"/>
      <c r="CC92" s="799"/>
      <c r="CD92" s="799"/>
      <c r="CE92" s="799"/>
      <c r="CF92" s="799"/>
      <c r="CG92" s="800"/>
      <c r="CH92" s="795"/>
      <c r="CI92" s="796"/>
      <c r="CJ92" s="796"/>
      <c r="CK92" s="796"/>
      <c r="CL92" s="797"/>
      <c r="CM92" s="795"/>
      <c r="CN92" s="796"/>
      <c r="CO92" s="796"/>
      <c r="CP92" s="796"/>
      <c r="CQ92" s="797"/>
      <c r="CR92" s="795"/>
      <c r="CS92" s="796"/>
      <c r="CT92" s="796"/>
      <c r="CU92" s="796"/>
      <c r="CV92" s="797"/>
      <c r="CW92" s="795"/>
      <c r="CX92" s="796"/>
      <c r="CY92" s="796"/>
      <c r="CZ92" s="796"/>
      <c r="DA92" s="797"/>
      <c r="DB92" s="795"/>
      <c r="DC92" s="796"/>
      <c r="DD92" s="796"/>
      <c r="DE92" s="796"/>
      <c r="DF92" s="797"/>
      <c r="DG92" s="795"/>
      <c r="DH92" s="796"/>
      <c r="DI92" s="796"/>
      <c r="DJ92" s="796"/>
      <c r="DK92" s="797"/>
      <c r="DL92" s="795"/>
      <c r="DM92" s="796"/>
      <c r="DN92" s="796"/>
      <c r="DO92" s="796"/>
      <c r="DP92" s="797"/>
      <c r="DQ92" s="795"/>
      <c r="DR92" s="796"/>
      <c r="DS92" s="796"/>
      <c r="DT92" s="796"/>
      <c r="DU92" s="797"/>
      <c r="DV92" s="798"/>
      <c r="DW92" s="799"/>
      <c r="DX92" s="799"/>
      <c r="DY92" s="799"/>
      <c r="DZ92" s="801"/>
      <c r="EA92" s="55"/>
    </row>
    <row r="93" spans="1:131" s="52" customFormat="1" ht="26.45" hidden="1" customHeight="1">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98"/>
      <c r="BT93" s="799"/>
      <c r="BU93" s="799"/>
      <c r="BV93" s="799"/>
      <c r="BW93" s="799"/>
      <c r="BX93" s="799"/>
      <c r="BY93" s="799"/>
      <c r="BZ93" s="799"/>
      <c r="CA93" s="799"/>
      <c r="CB93" s="799"/>
      <c r="CC93" s="799"/>
      <c r="CD93" s="799"/>
      <c r="CE93" s="799"/>
      <c r="CF93" s="799"/>
      <c r="CG93" s="800"/>
      <c r="CH93" s="795"/>
      <c r="CI93" s="796"/>
      <c r="CJ93" s="796"/>
      <c r="CK93" s="796"/>
      <c r="CL93" s="797"/>
      <c r="CM93" s="795"/>
      <c r="CN93" s="796"/>
      <c r="CO93" s="796"/>
      <c r="CP93" s="796"/>
      <c r="CQ93" s="797"/>
      <c r="CR93" s="795"/>
      <c r="CS93" s="796"/>
      <c r="CT93" s="796"/>
      <c r="CU93" s="796"/>
      <c r="CV93" s="797"/>
      <c r="CW93" s="795"/>
      <c r="CX93" s="796"/>
      <c r="CY93" s="796"/>
      <c r="CZ93" s="796"/>
      <c r="DA93" s="797"/>
      <c r="DB93" s="795"/>
      <c r="DC93" s="796"/>
      <c r="DD93" s="796"/>
      <c r="DE93" s="796"/>
      <c r="DF93" s="797"/>
      <c r="DG93" s="795"/>
      <c r="DH93" s="796"/>
      <c r="DI93" s="796"/>
      <c r="DJ93" s="796"/>
      <c r="DK93" s="797"/>
      <c r="DL93" s="795"/>
      <c r="DM93" s="796"/>
      <c r="DN93" s="796"/>
      <c r="DO93" s="796"/>
      <c r="DP93" s="797"/>
      <c r="DQ93" s="795"/>
      <c r="DR93" s="796"/>
      <c r="DS93" s="796"/>
      <c r="DT93" s="796"/>
      <c r="DU93" s="797"/>
      <c r="DV93" s="798"/>
      <c r="DW93" s="799"/>
      <c r="DX93" s="799"/>
      <c r="DY93" s="799"/>
      <c r="DZ93" s="801"/>
      <c r="EA93" s="55"/>
    </row>
    <row r="94" spans="1:131" s="52" customFormat="1" ht="26.45" hidden="1" customHeight="1">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98"/>
      <c r="BT94" s="799"/>
      <c r="BU94" s="799"/>
      <c r="BV94" s="799"/>
      <c r="BW94" s="799"/>
      <c r="BX94" s="799"/>
      <c r="BY94" s="799"/>
      <c r="BZ94" s="799"/>
      <c r="CA94" s="799"/>
      <c r="CB94" s="799"/>
      <c r="CC94" s="799"/>
      <c r="CD94" s="799"/>
      <c r="CE94" s="799"/>
      <c r="CF94" s="799"/>
      <c r="CG94" s="800"/>
      <c r="CH94" s="795"/>
      <c r="CI94" s="796"/>
      <c r="CJ94" s="796"/>
      <c r="CK94" s="796"/>
      <c r="CL94" s="797"/>
      <c r="CM94" s="795"/>
      <c r="CN94" s="796"/>
      <c r="CO94" s="796"/>
      <c r="CP94" s="796"/>
      <c r="CQ94" s="797"/>
      <c r="CR94" s="795"/>
      <c r="CS94" s="796"/>
      <c r="CT94" s="796"/>
      <c r="CU94" s="796"/>
      <c r="CV94" s="797"/>
      <c r="CW94" s="795"/>
      <c r="CX94" s="796"/>
      <c r="CY94" s="796"/>
      <c r="CZ94" s="796"/>
      <c r="DA94" s="797"/>
      <c r="DB94" s="795"/>
      <c r="DC94" s="796"/>
      <c r="DD94" s="796"/>
      <c r="DE94" s="796"/>
      <c r="DF94" s="797"/>
      <c r="DG94" s="795"/>
      <c r="DH94" s="796"/>
      <c r="DI94" s="796"/>
      <c r="DJ94" s="796"/>
      <c r="DK94" s="797"/>
      <c r="DL94" s="795"/>
      <c r="DM94" s="796"/>
      <c r="DN94" s="796"/>
      <c r="DO94" s="796"/>
      <c r="DP94" s="797"/>
      <c r="DQ94" s="795"/>
      <c r="DR94" s="796"/>
      <c r="DS94" s="796"/>
      <c r="DT94" s="796"/>
      <c r="DU94" s="797"/>
      <c r="DV94" s="798"/>
      <c r="DW94" s="799"/>
      <c r="DX94" s="799"/>
      <c r="DY94" s="799"/>
      <c r="DZ94" s="801"/>
      <c r="EA94" s="55"/>
    </row>
    <row r="95" spans="1:131" s="52" customFormat="1" ht="26.45" hidden="1" customHeight="1">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98"/>
      <c r="BT95" s="799"/>
      <c r="BU95" s="799"/>
      <c r="BV95" s="799"/>
      <c r="BW95" s="799"/>
      <c r="BX95" s="799"/>
      <c r="BY95" s="799"/>
      <c r="BZ95" s="799"/>
      <c r="CA95" s="799"/>
      <c r="CB95" s="799"/>
      <c r="CC95" s="799"/>
      <c r="CD95" s="799"/>
      <c r="CE95" s="799"/>
      <c r="CF95" s="799"/>
      <c r="CG95" s="800"/>
      <c r="CH95" s="795"/>
      <c r="CI95" s="796"/>
      <c r="CJ95" s="796"/>
      <c r="CK95" s="796"/>
      <c r="CL95" s="797"/>
      <c r="CM95" s="795"/>
      <c r="CN95" s="796"/>
      <c r="CO95" s="796"/>
      <c r="CP95" s="796"/>
      <c r="CQ95" s="797"/>
      <c r="CR95" s="795"/>
      <c r="CS95" s="796"/>
      <c r="CT95" s="796"/>
      <c r="CU95" s="796"/>
      <c r="CV95" s="797"/>
      <c r="CW95" s="795"/>
      <c r="CX95" s="796"/>
      <c r="CY95" s="796"/>
      <c r="CZ95" s="796"/>
      <c r="DA95" s="797"/>
      <c r="DB95" s="795"/>
      <c r="DC95" s="796"/>
      <c r="DD95" s="796"/>
      <c r="DE95" s="796"/>
      <c r="DF95" s="797"/>
      <c r="DG95" s="795"/>
      <c r="DH95" s="796"/>
      <c r="DI95" s="796"/>
      <c r="DJ95" s="796"/>
      <c r="DK95" s="797"/>
      <c r="DL95" s="795"/>
      <c r="DM95" s="796"/>
      <c r="DN95" s="796"/>
      <c r="DO95" s="796"/>
      <c r="DP95" s="797"/>
      <c r="DQ95" s="795"/>
      <c r="DR95" s="796"/>
      <c r="DS95" s="796"/>
      <c r="DT95" s="796"/>
      <c r="DU95" s="797"/>
      <c r="DV95" s="798"/>
      <c r="DW95" s="799"/>
      <c r="DX95" s="799"/>
      <c r="DY95" s="799"/>
      <c r="DZ95" s="801"/>
      <c r="EA95" s="55"/>
    </row>
    <row r="96" spans="1:131" s="52" customFormat="1" ht="26.45" hidden="1" customHeight="1">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98"/>
      <c r="BT96" s="799"/>
      <c r="BU96" s="799"/>
      <c r="BV96" s="799"/>
      <c r="BW96" s="799"/>
      <c r="BX96" s="799"/>
      <c r="BY96" s="799"/>
      <c r="BZ96" s="799"/>
      <c r="CA96" s="799"/>
      <c r="CB96" s="799"/>
      <c r="CC96" s="799"/>
      <c r="CD96" s="799"/>
      <c r="CE96" s="799"/>
      <c r="CF96" s="799"/>
      <c r="CG96" s="800"/>
      <c r="CH96" s="795"/>
      <c r="CI96" s="796"/>
      <c r="CJ96" s="796"/>
      <c r="CK96" s="796"/>
      <c r="CL96" s="797"/>
      <c r="CM96" s="795"/>
      <c r="CN96" s="796"/>
      <c r="CO96" s="796"/>
      <c r="CP96" s="796"/>
      <c r="CQ96" s="797"/>
      <c r="CR96" s="795"/>
      <c r="CS96" s="796"/>
      <c r="CT96" s="796"/>
      <c r="CU96" s="796"/>
      <c r="CV96" s="797"/>
      <c r="CW96" s="795"/>
      <c r="CX96" s="796"/>
      <c r="CY96" s="796"/>
      <c r="CZ96" s="796"/>
      <c r="DA96" s="797"/>
      <c r="DB96" s="795"/>
      <c r="DC96" s="796"/>
      <c r="DD96" s="796"/>
      <c r="DE96" s="796"/>
      <c r="DF96" s="797"/>
      <c r="DG96" s="795"/>
      <c r="DH96" s="796"/>
      <c r="DI96" s="796"/>
      <c r="DJ96" s="796"/>
      <c r="DK96" s="797"/>
      <c r="DL96" s="795"/>
      <c r="DM96" s="796"/>
      <c r="DN96" s="796"/>
      <c r="DO96" s="796"/>
      <c r="DP96" s="797"/>
      <c r="DQ96" s="795"/>
      <c r="DR96" s="796"/>
      <c r="DS96" s="796"/>
      <c r="DT96" s="796"/>
      <c r="DU96" s="797"/>
      <c r="DV96" s="798"/>
      <c r="DW96" s="799"/>
      <c r="DX96" s="799"/>
      <c r="DY96" s="799"/>
      <c r="DZ96" s="801"/>
      <c r="EA96" s="55"/>
    </row>
    <row r="97" spans="1:131" s="52" customFormat="1" ht="26.45" hidden="1" customHeight="1">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98"/>
      <c r="BT97" s="799"/>
      <c r="BU97" s="799"/>
      <c r="BV97" s="799"/>
      <c r="BW97" s="799"/>
      <c r="BX97" s="799"/>
      <c r="BY97" s="799"/>
      <c r="BZ97" s="799"/>
      <c r="CA97" s="799"/>
      <c r="CB97" s="799"/>
      <c r="CC97" s="799"/>
      <c r="CD97" s="799"/>
      <c r="CE97" s="799"/>
      <c r="CF97" s="799"/>
      <c r="CG97" s="800"/>
      <c r="CH97" s="795"/>
      <c r="CI97" s="796"/>
      <c r="CJ97" s="796"/>
      <c r="CK97" s="796"/>
      <c r="CL97" s="797"/>
      <c r="CM97" s="795"/>
      <c r="CN97" s="796"/>
      <c r="CO97" s="796"/>
      <c r="CP97" s="796"/>
      <c r="CQ97" s="797"/>
      <c r="CR97" s="795"/>
      <c r="CS97" s="796"/>
      <c r="CT97" s="796"/>
      <c r="CU97" s="796"/>
      <c r="CV97" s="797"/>
      <c r="CW97" s="795"/>
      <c r="CX97" s="796"/>
      <c r="CY97" s="796"/>
      <c r="CZ97" s="796"/>
      <c r="DA97" s="797"/>
      <c r="DB97" s="795"/>
      <c r="DC97" s="796"/>
      <c r="DD97" s="796"/>
      <c r="DE97" s="796"/>
      <c r="DF97" s="797"/>
      <c r="DG97" s="795"/>
      <c r="DH97" s="796"/>
      <c r="DI97" s="796"/>
      <c r="DJ97" s="796"/>
      <c r="DK97" s="797"/>
      <c r="DL97" s="795"/>
      <c r="DM97" s="796"/>
      <c r="DN97" s="796"/>
      <c r="DO97" s="796"/>
      <c r="DP97" s="797"/>
      <c r="DQ97" s="795"/>
      <c r="DR97" s="796"/>
      <c r="DS97" s="796"/>
      <c r="DT97" s="796"/>
      <c r="DU97" s="797"/>
      <c r="DV97" s="798"/>
      <c r="DW97" s="799"/>
      <c r="DX97" s="799"/>
      <c r="DY97" s="799"/>
      <c r="DZ97" s="801"/>
      <c r="EA97" s="55"/>
    </row>
    <row r="98" spans="1:131" s="52" customFormat="1" ht="26.45" hidden="1" customHeight="1">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98"/>
      <c r="BT98" s="799"/>
      <c r="BU98" s="799"/>
      <c r="BV98" s="799"/>
      <c r="BW98" s="799"/>
      <c r="BX98" s="799"/>
      <c r="BY98" s="799"/>
      <c r="BZ98" s="799"/>
      <c r="CA98" s="799"/>
      <c r="CB98" s="799"/>
      <c r="CC98" s="799"/>
      <c r="CD98" s="799"/>
      <c r="CE98" s="799"/>
      <c r="CF98" s="799"/>
      <c r="CG98" s="800"/>
      <c r="CH98" s="795"/>
      <c r="CI98" s="796"/>
      <c r="CJ98" s="796"/>
      <c r="CK98" s="796"/>
      <c r="CL98" s="797"/>
      <c r="CM98" s="795"/>
      <c r="CN98" s="796"/>
      <c r="CO98" s="796"/>
      <c r="CP98" s="796"/>
      <c r="CQ98" s="797"/>
      <c r="CR98" s="795"/>
      <c r="CS98" s="796"/>
      <c r="CT98" s="796"/>
      <c r="CU98" s="796"/>
      <c r="CV98" s="797"/>
      <c r="CW98" s="795"/>
      <c r="CX98" s="796"/>
      <c r="CY98" s="796"/>
      <c r="CZ98" s="796"/>
      <c r="DA98" s="797"/>
      <c r="DB98" s="795"/>
      <c r="DC98" s="796"/>
      <c r="DD98" s="796"/>
      <c r="DE98" s="796"/>
      <c r="DF98" s="797"/>
      <c r="DG98" s="795"/>
      <c r="DH98" s="796"/>
      <c r="DI98" s="796"/>
      <c r="DJ98" s="796"/>
      <c r="DK98" s="797"/>
      <c r="DL98" s="795"/>
      <c r="DM98" s="796"/>
      <c r="DN98" s="796"/>
      <c r="DO98" s="796"/>
      <c r="DP98" s="797"/>
      <c r="DQ98" s="795"/>
      <c r="DR98" s="796"/>
      <c r="DS98" s="796"/>
      <c r="DT98" s="796"/>
      <c r="DU98" s="797"/>
      <c r="DV98" s="798"/>
      <c r="DW98" s="799"/>
      <c r="DX98" s="799"/>
      <c r="DY98" s="799"/>
      <c r="DZ98" s="801"/>
      <c r="EA98" s="55"/>
    </row>
    <row r="99" spans="1:131" s="52" customFormat="1" ht="26.45" hidden="1" customHeight="1">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98"/>
      <c r="BT99" s="799"/>
      <c r="BU99" s="799"/>
      <c r="BV99" s="799"/>
      <c r="BW99" s="799"/>
      <c r="BX99" s="799"/>
      <c r="BY99" s="799"/>
      <c r="BZ99" s="799"/>
      <c r="CA99" s="799"/>
      <c r="CB99" s="799"/>
      <c r="CC99" s="799"/>
      <c r="CD99" s="799"/>
      <c r="CE99" s="799"/>
      <c r="CF99" s="799"/>
      <c r="CG99" s="800"/>
      <c r="CH99" s="795"/>
      <c r="CI99" s="796"/>
      <c r="CJ99" s="796"/>
      <c r="CK99" s="796"/>
      <c r="CL99" s="797"/>
      <c r="CM99" s="795"/>
      <c r="CN99" s="796"/>
      <c r="CO99" s="796"/>
      <c r="CP99" s="796"/>
      <c r="CQ99" s="797"/>
      <c r="CR99" s="795"/>
      <c r="CS99" s="796"/>
      <c r="CT99" s="796"/>
      <c r="CU99" s="796"/>
      <c r="CV99" s="797"/>
      <c r="CW99" s="795"/>
      <c r="CX99" s="796"/>
      <c r="CY99" s="796"/>
      <c r="CZ99" s="796"/>
      <c r="DA99" s="797"/>
      <c r="DB99" s="795"/>
      <c r="DC99" s="796"/>
      <c r="DD99" s="796"/>
      <c r="DE99" s="796"/>
      <c r="DF99" s="797"/>
      <c r="DG99" s="795"/>
      <c r="DH99" s="796"/>
      <c r="DI99" s="796"/>
      <c r="DJ99" s="796"/>
      <c r="DK99" s="797"/>
      <c r="DL99" s="795"/>
      <c r="DM99" s="796"/>
      <c r="DN99" s="796"/>
      <c r="DO99" s="796"/>
      <c r="DP99" s="797"/>
      <c r="DQ99" s="795"/>
      <c r="DR99" s="796"/>
      <c r="DS99" s="796"/>
      <c r="DT99" s="796"/>
      <c r="DU99" s="797"/>
      <c r="DV99" s="798"/>
      <c r="DW99" s="799"/>
      <c r="DX99" s="799"/>
      <c r="DY99" s="799"/>
      <c r="DZ99" s="801"/>
      <c r="EA99" s="55"/>
    </row>
    <row r="100" spans="1:131" s="52" customFormat="1" ht="26.45" hidden="1" customHeight="1">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98"/>
      <c r="BT100" s="799"/>
      <c r="BU100" s="799"/>
      <c r="BV100" s="799"/>
      <c r="BW100" s="799"/>
      <c r="BX100" s="799"/>
      <c r="BY100" s="799"/>
      <c r="BZ100" s="799"/>
      <c r="CA100" s="799"/>
      <c r="CB100" s="799"/>
      <c r="CC100" s="799"/>
      <c r="CD100" s="799"/>
      <c r="CE100" s="799"/>
      <c r="CF100" s="799"/>
      <c r="CG100" s="800"/>
      <c r="CH100" s="795"/>
      <c r="CI100" s="796"/>
      <c r="CJ100" s="796"/>
      <c r="CK100" s="796"/>
      <c r="CL100" s="797"/>
      <c r="CM100" s="795"/>
      <c r="CN100" s="796"/>
      <c r="CO100" s="796"/>
      <c r="CP100" s="796"/>
      <c r="CQ100" s="797"/>
      <c r="CR100" s="795"/>
      <c r="CS100" s="796"/>
      <c r="CT100" s="796"/>
      <c r="CU100" s="796"/>
      <c r="CV100" s="797"/>
      <c r="CW100" s="795"/>
      <c r="CX100" s="796"/>
      <c r="CY100" s="796"/>
      <c r="CZ100" s="796"/>
      <c r="DA100" s="797"/>
      <c r="DB100" s="795"/>
      <c r="DC100" s="796"/>
      <c r="DD100" s="796"/>
      <c r="DE100" s="796"/>
      <c r="DF100" s="797"/>
      <c r="DG100" s="795"/>
      <c r="DH100" s="796"/>
      <c r="DI100" s="796"/>
      <c r="DJ100" s="796"/>
      <c r="DK100" s="797"/>
      <c r="DL100" s="795"/>
      <c r="DM100" s="796"/>
      <c r="DN100" s="796"/>
      <c r="DO100" s="796"/>
      <c r="DP100" s="797"/>
      <c r="DQ100" s="795"/>
      <c r="DR100" s="796"/>
      <c r="DS100" s="796"/>
      <c r="DT100" s="796"/>
      <c r="DU100" s="797"/>
      <c r="DV100" s="798"/>
      <c r="DW100" s="799"/>
      <c r="DX100" s="799"/>
      <c r="DY100" s="799"/>
      <c r="DZ100" s="801"/>
      <c r="EA100" s="55"/>
    </row>
    <row r="101" spans="1:131" s="52" customFormat="1" ht="26.45" hidden="1" customHeight="1">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98"/>
      <c r="BT101" s="799"/>
      <c r="BU101" s="799"/>
      <c r="BV101" s="799"/>
      <c r="BW101" s="799"/>
      <c r="BX101" s="799"/>
      <c r="BY101" s="799"/>
      <c r="BZ101" s="799"/>
      <c r="CA101" s="799"/>
      <c r="CB101" s="799"/>
      <c r="CC101" s="799"/>
      <c r="CD101" s="799"/>
      <c r="CE101" s="799"/>
      <c r="CF101" s="799"/>
      <c r="CG101" s="800"/>
      <c r="CH101" s="795"/>
      <c r="CI101" s="796"/>
      <c r="CJ101" s="796"/>
      <c r="CK101" s="796"/>
      <c r="CL101" s="797"/>
      <c r="CM101" s="795"/>
      <c r="CN101" s="796"/>
      <c r="CO101" s="796"/>
      <c r="CP101" s="796"/>
      <c r="CQ101" s="797"/>
      <c r="CR101" s="795"/>
      <c r="CS101" s="796"/>
      <c r="CT101" s="796"/>
      <c r="CU101" s="796"/>
      <c r="CV101" s="797"/>
      <c r="CW101" s="795"/>
      <c r="CX101" s="796"/>
      <c r="CY101" s="796"/>
      <c r="CZ101" s="796"/>
      <c r="DA101" s="797"/>
      <c r="DB101" s="795"/>
      <c r="DC101" s="796"/>
      <c r="DD101" s="796"/>
      <c r="DE101" s="796"/>
      <c r="DF101" s="797"/>
      <c r="DG101" s="795"/>
      <c r="DH101" s="796"/>
      <c r="DI101" s="796"/>
      <c r="DJ101" s="796"/>
      <c r="DK101" s="797"/>
      <c r="DL101" s="795"/>
      <c r="DM101" s="796"/>
      <c r="DN101" s="796"/>
      <c r="DO101" s="796"/>
      <c r="DP101" s="797"/>
      <c r="DQ101" s="795"/>
      <c r="DR101" s="796"/>
      <c r="DS101" s="796"/>
      <c r="DT101" s="796"/>
      <c r="DU101" s="797"/>
      <c r="DV101" s="798"/>
      <c r="DW101" s="799"/>
      <c r="DX101" s="799"/>
      <c r="DY101" s="799"/>
      <c r="DZ101" s="801"/>
      <c r="EA101" s="55"/>
    </row>
    <row r="102" spans="1:131" s="52" customFormat="1" ht="26.45" customHeight="1">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255</v>
      </c>
      <c r="BR102" s="752" t="s">
        <v>449</v>
      </c>
      <c r="BS102" s="753"/>
      <c r="BT102" s="753"/>
      <c r="BU102" s="753"/>
      <c r="BV102" s="753"/>
      <c r="BW102" s="753"/>
      <c r="BX102" s="753"/>
      <c r="BY102" s="753"/>
      <c r="BZ102" s="753"/>
      <c r="CA102" s="753"/>
      <c r="CB102" s="753"/>
      <c r="CC102" s="753"/>
      <c r="CD102" s="753"/>
      <c r="CE102" s="753"/>
      <c r="CF102" s="753"/>
      <c r="CG102" s="754"/>
      <c r="CH102" s="809"/>
      <c r="CI102" s="810"/>
      <c r="CJ102" s="810"/>
      <c r="CK102" s="810"/>
      <c r="CL102" s="811"/>
      <c r="CM102" s="809"/>
      <c r="CN102" s="810"/>
      <c r="CO102" s="810"/>
      <c r="CP102" s="810"/>
      <c r="CQ102" s="811"/>
      <c r="CR102" s="812"/>
      <c r="CS102" s="765"/>
      <c r="CT102" s="765"/>
      <c r="CU102" s="765"/>
      <c r="CV102" s="813"/>
      <c r="CW102" s="812"/>
      <c r="CX102" s="765"/>
      <c r="CY102" s="765"/>
      <c r="CZ102" s="765"/>
      <c r="DA102" s="813"/>
      <c r="DB102" s="812"/>
      <c r="DC102" s="765"/>
      <c r="DD102" s="765"/>
      <c r="DE102" s="765"/>
      <c r="DF102" s="813"/>
      <c r="DG102" s="812"/>
      <c r="DH102" s="765"/>
      <c r="DI102" s="765"/>
      <c r="DJ102" s="765"/>
      <c r="DK102" s="813"/>
      <c r="DL102" s="812"/>
      <c r="DM102" s="765"/>
      <c r="DN102" s="765"/>
      <c r="DO102" s="765"/>
      <c r="DP102" s="813"/>
      <c r="DQ102" s="812"/>
      <c r="DR102" s="765"/>
      <c r="DS102" s="765"/>
      <c r="DT102" s="765"/>
      <c r="DU102" s="813"/>
      <c r="DV102" s="752"/>
      <c r="DW102" s="753"/>
      <c r="DX102" s="753"/>
      <c r="DY102" s="753"/>
      <c r="DZ102" s="814"/>
      <c r="EA102" s="55"/>
    </row>
    <row r="103" spans="1:131" s="52" customFormat="1" ht="26.45" customHeight="1">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815" t="s">
        <v>466</v>
      </c>
      <c r="BR103" s="815"/>
      <c r="BS103" s="815"/>
      <c r="BT103" s="815"/>
      <c r="BU103" s="815"/>
      <c r="BV103" s="815"/>
      <c r="BW103" s="815"/>
      <c r="BX103" s="815"/>
      <c r="BY103" s="815"/>
      <c r="BZ103" s="815"/>
      <c r="CA103" s="815"/>
      <c r="CB103" s="815"/>
      <c r="CC103" s="815"/>
      <c r="CD103" s="815"/>
      <c r="CE103" s="815"/>
      <c r="CF103" s="815"/>
      <c r="CG103" s="815"/>
      <c r="CH103" s="815"/>
      <c r="CI103" s="815"/>
      <c r="CJ103" s="815"/>
      <c r="CK103" s="815"/>
      <c r="CL103" s="815"/>
      <c r="CM103" s="815"/>
      <c r="CN103" s="815"/>
      <c r="CO103" s="815"/>
      <c r="CP103" s="815"/>
      <c r="CQ103" s="815"/>
      <c r="CR103" s="815"/>
      <c r="CS103" s="815"/>
      <c r="CT103" s="815"/>
      <c r="CU103" s="815"/>
      <c r="CV103" s="815"/>
      <c r="CW103" s="815"/>
      <c r="CX103" s="815"/>
      <c r="CY103" s="815"/>
      <c r="CZ103" s="815"/>
      <c r="DA103" s="815"/>
      <c r="DB103" s="815"/>
      <c r="DC103" s="815"/>
      <c r="DD103" s="815"/>
      <c r="DE103" s="815"/>
      <c r="DF103" s="815"/>
      <c r="DG103" s="815"/>
      <c r="DH103" s="815"/>
      <c r="DI103" s="815"/>
      <c r="DJ103" s="815"/>
      <c r="DK103" s="815"/>
      <c r="DL103" s="815"/>
      <c r="DM103" s="815"/>
      <c r="DN103" s="815"/>
      <c r="DO103" s="815"/>
      <c r="DP103" s="815"/>
      <c r="DQ103" s="815"/>
      <c r="DR103" s="815"/>
      <c r="DS103" s="815"/>
      <c r="DT103" s="815"/>
      <c r="DU103" s="815"/>
      <c r="DV103" s="815"/>
      <c r="DW103" s="815"/>
      <c r="DX103" s="815"/>
      <c r="DY103" s="815"/>
      <c r="DZ103" s="815"/>
      <c r="EA103" s="55"/>
    </row>
    <row r="104" spans="1:131" s="52" customFormat="1" ht="26.45" customHeight="1">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816" t="s">
        <v>467</v>
      </c>
      <c r="BR104" s="816"/>
      <c r="BS104" s="816"/>
      <c r="BT104" s="816"/>
      <c r="BU104" s="816"/>
      <c r="BV104" s="816"/>
      <c r="BW104" s="816"/>
      <c r="BX104" s="816"/>
      <c r="BY104" s="816"/>
      <c r="BZ104" s="816"/>
      <c r="CA104" s="816"/>
      <c r="CB104" s="816"/>
      <c r="CC104" s="816"/>
      <c r="CD104" s="816"/>
      <c r="CE104" s="816"/>
      <c r="CF104" s="816"/>
      <c r="CG104" s="816"/>
      <c r="CH104" s="816"/>
      <c r="CI104" s="816"/>
      <c r="CJ104" s="816"/>
      <c r="CK104" s="816"/>
      <c r="CL104" s="816"/>
      <c r="CM104" s="816"/>
      <c r="CN104" s="816"/>
      <c r="CO104" s="816"/>
      <c r="CP104" s="816"/>
      <c r="CQ104" s="816"/>
      <c r="CR104" s="816"/>
      <c r="CS104" s="816"/>
      <c r="CT104" s="816"/>
      <c r="CU104" s="816"/>
      <c r="CV104" s="816"/>
      <c r="CW104" s="816"/>
      <c r="CX104" s="816"/>
      <c r="CY104" s="816"/>
      <c r="CZ104" s="816"/>
      <c r="DA104" s="816"/>
      <c r="DB104" s="816"/>
      <c r="DC104" s="816"/>
      <c r="DD104" s="816"/>
      <c r="DE104" s="816"/>
      <c r="DF104" s="816"/>
      <c r="DG104" s="816"/>
      <c r="DH104" s="816"/>
      <c r="DI104" s="816"/>
      <c r="DJ104" s="816"/>
      <c r="DK104" s="816"/>
      <c r="DL104" s="816"/>
      <c r="DM104" s="816"/>
      <c r="DN104" s="816"/>
      <c r="DO104" s="816"/>
      <c r="DP104" s="816"/>
      <c r="DQ104" s="816"/>
      <c r="DR104" s="816"/>
      <c r="DS104" s="816"/>
      <c r="DT104" s="816"/>
      <c r="DU104" s="816"/>
      <c r="DV104" s="816"/>
      <c r="DW104" s="816"/>
      <c r="DX104" s="816"/>
      <c r="DY104" s="816"/>
      <c r="DZ104" s="816"/>
      <c r="EA104" s="55"/>
    </row>
    <row r="105" spans="1:131" s="52" customFormat="1" ht="11.25"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45" customHeight="1">
      <c r="A107" s="68" t="s">
        <v>468</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282</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45" customHeight="1">
      <c r="A108" s="817" t="s">
        <v>469</v>
      </c>
      <c r="B108" s="818"/>
      <c r="C108" s="818"/>
      <c r="D108" s="818"/>
      <c r="E108" s="818"/>
      <c r="F108" s="818"/>
      <c r="G108" s="818"/>
      <c r="H108" s="818"/>
      <c r="I108" s="818"/>
      <c r="J108" s="818"/>
      <c r="K108" s="818"/>
      <c r="L108" s="818"/>
      <c r="M108" s="818"/>
      <c r="N108" s="818"/>
      <c r="O108" s="818"/>
      <c r="P108" s="818"/>
      <c r="Q108" s="818"/>
      <c r="R108" s="818"/>
      <c r="S108" s="818"/>
      <c r="T108" s="818"/>
      <c r="U108" s="818"/>
      <c r="V108" s="818"/>
      <c r="W108" s="818"/>
      <c r="X108" s="818"/>
      <c r="Y108" s="818"/>
      <c r="Z108" s="818"/>
      <c r="AA108" s="818"/>
      <c r="AB108" s="818"/>
      <c r="AC108" s="818"/>
      <c r="AD108" s="818"/>
      <c r="AE108" s="818"/>
      <c r="AF108" s="818"/>
      <c r="AG108" s="818"/>
      <c r="AH108" s="818"/>
      <c r="AI108" s="818"/>
      <c r="AJ108" s="818"/>
      <c r="AK108" s="818"/>
      <c r="AL108" s="818"/>
      <c r="AM108" s="818"/>
      <c r="AN108" s="818"/>
      <c r="AO108" s="818"/>
      <c r="AP108" s="818"/>
      <c r="AQ108" s="818"/>
      <c r="AR108" s="818"/>
      <c r="AS108" s="818"/>
      <c r="AT108" s="819"/>
      <c r="AU108" s="817" t="s">
        <v>204</v>
      </c>
      <c r="AV108" s="818"/>
      <c r="AW108" s="818"/>
      <c r="AX108" s="818"/>
      <c r="AY108" s="818"/>
      <c r="AZ108" s="818"/>
      <c r="BA108" s="818"/>
      <c r="BB108" s="818"/>
      <c r="BC108" s="818"/>
      <c r="BD108" s="818"/>
      <c r="BE108" s="818"/>
      <c r="BF108" s="818"/>
      <c r="BG108" s="818"/>
      <c r="BH108" s="818"/>
      <c r="BI108" s="818"/>
      <c r="BJ108" s="818"/>
      <c r="BK108" s="818"/>
      <c r="BL108" s="818"/>
      <c r="BM108" s="818"/>
      <c r="BN108" s="818"/>
      <c r="BO108" s="818"/>
      <c r="BP108" s="818"/>
      <c r="BQ108" s="818"/>
      <c r="BR108" s="818"/>
      <c r="BS108" s="818"/>
      <c r="BT108" s="818"/>
      <c r="BU108" s="818"/>
      <c r="BV108" s="818"/>
      <c r="BW108" s="818"/>
      <c r="BX108" s="818"/>
      <c r="BY108" s="818"/>
      <c r="BZ108" s="818"/>
      <c r="CA108" s="818"/>
      <c r="CB108" s="818"/>
      <c r="CC108" s="818"/>
      <c r="CD108" s="818"/>
      <c r="CE108" s="818"/>
      <c r="CF108" s="818"/>
      <c r="CG108" s="818"/>
      <c r="CH108" s="818"/>
      <c r="CI108" s="818"/>
      <c r="CJ108" s="818"/>
      <c r="CK108" s="818"/>
      <c r="CL108" s="818"/>
      <c r="CM108" s="818"/>
      <c r="CN108" s="818"/>
      <c r="CO108" s="818"/>
      <c r="CP108" s="818"/>
      <c r="CQ108" s="818"/>
      <c r="CR108" s="818"/>
      <c r="CS108" s="818"/>
      <c r="CT108" s="818"/>
      <c r="CU108" s="818"/>
      <c r="CV108" s="818"/>
      <c r="CW108" s="818"/>
      <c r="CX108" s="818"/>
      <c r="CY108" s="818"/>
      <c r="CZ108" s="818"/>
      <c r="DA108" s="818"/>
      <c r="DB108" s="818"/>
      <c r="DC108" s="818"/>
      <c r="DD108" s="818"/>
      <c r="DE108" s="818"/>
      <c r="DF108" s="818"/>
      <c r="DG108" s="818"/>
      <c r="DH108" s="818"/>
      <c r="DI108" s="818"/>
      <c r="DJ108" s="818"/>
      <c r="DK108" s="818"/>
      <c r="DL108" s="818"/>
      <c r="DM108" s="818"/>
      <c r="DN108" s="818"/>
      <c r="DO108" s="818"/>
      <c r="DP108" s="818"/>
      <c r="DQ108" s="818"/>
      <c r="DR108" s="818"/>
      <c r="DS108" s="818"/>
      <c r="DT108" s="818"/>
      <c r="DU108" s="818"/>
      <c r="DV108" s="818"/>
      <c r="DW108" s="818"/>
      <c r="DX108" s="818"/>
      <c r="DY108" s="818"/>
      <c r="DZ108" s="819"/>
    </row>
    <row r="109" spans="1:131" s="55" customFormat="1" ht="26.45" customHeight="1">
      <c r="A109" s="820" t="s">
        <v>470</v>
      </c>
      <c r="B109" s="821"/>
      <c r="C109" s="821"/>
      <c r="D109" s="821"/>
      <c r="E109" s="821"/>
      <c r="F109" s="821"/>
      <c r="G109" s="821"/>
      <c r="H109" s="821"/>
      <c r="I109" s="821"/>
      <c r="J109" s="821"/>
      <c r="K109" s="821"/>
      <c r="L109" s="821"/>
      <c r="M109" s="821"/>
      <c r="N109" s="821"/>
      <c r="O109" s="821"/>
      <c r="P109" s="821"/>
      <c r="Q109" s="821"/>
      <c r="R109" s="821"/>
      <c r="S109" s="821"/>
      <c r="T109" s="821"/>
      <c r="U109" s="821"/>
      <c r="V109" s="821"/>
      <c r="W109" s="821"/>
      <c r="X109" s="821"/>
      <c r="Y109" s="821"/>
      <c r="Z109" s="822"/>
      <c r="AA109" s="823" t="s">
        <v>471</v>
      </c>
      <c r="AB109" s="821"/>
      <c r="AC109" s="821"/>
      <c r="AD109" s="821"/>
      <c r="AE109" s="822"/>
      <c r="AF109" s="823" t="s">
        <v>164</v>
      </c>
      <c r="AG109" s="821"/>
      <c r="AH109" s="821"/>
      <c r="AI109" s="821"/>
      <c r="AJ109" s="822"/>
      <c r="AK109" s="823" t="s">
        <v>393</v>
      </c>
      <c r="AL109" s="821"/>
      <c r="AM109" s="821"/>
      <c r="AN109" s="821"/>
      <c r="AO109" s="822"/>
      <c r="AP109" s="823" t="s">
        <v>472</v>
      </c>
      <c r="AQ109" s="821"/>
      <c r="AR109" s="821"/>
      <c r="AS109" s="821"/>
      <c r="AT109" s="824"/>
      <c r="AU109" s="820" t="s">
        <v>470</v>
      </c>
      <c r="AV109" s="821"/>
      <c r="AW109" s="821"/>
      <c r="AX109" s="821"/>
      <c r="AY109" s="821"/>
      <c r="AZ109" s="821"/>
      <c r="BA109" s="821"/>
      <c r="BB109" s="821"/>
      <c r="BC109" s="821"/>
      <c r="BD109" s="821"/>
      <c r="BE109" s="821"/>
      <c r="BF109" s="821"/>
      <c r="BG109" s="821"/>
      <c r="BH109" s="821"/>
      <c r="BI109" s="821"/>
      <c r="BJ109" s="821"/>
      <c r="BK109" s="821"/>
      <c r="BL109" s="821"/>
      <c r="BM109" s="821"/>
      <c r="BN109" s="821"/>
      <c r="BO109" s="821"/>
      <c r="BP109" s="822"/>
      <c r="BQ109" s="823" t="s">
        <v>471</v>
      </c>
      <c r="BR109" s="821"/>
      <c r="BS109" s="821"/>
      <c r="BT109" s="821"/>
      <c r="BU109" s="822"/>
      <c r="BV109" s="823" t="s">
        <v>164</v>
      </c>
      <c r="BW109" s="821"/>
      <c r="BX109" s="821"/>
      <c r="BY109" s="821"/>
      <c r="BZ109" s="822"/>
      <c r="CA109" s="823" t="s">
        <v>393</v>
      </c>
      <c r="CB109" s="821"/>
      <c r="CC109" s="821"/>
      <c r="CD109" s="821"/>
      <c r="CE109" s="822"/>
      <c r="CF109" s="825" t="s">
        <v>472</v>
      </c>
      <c r="CG109" s="825"/>
      <c r="CH109" s="825"/>
      <c r="CI109" s="825"/>
      <c r="CJ109" s="825"/>
      <c r="CK109" s="823" t="s">
        <v>91</v>
      </c>
      <c r="CL109" s="821"/>
      <c r="CM109" s="821"/>
      <c r="CN109" s="821"/>
      <c r="CO109" s="821"/>
      <c r="CP109" s="821"/>
      <c r="CQ109" s="821"/>
      <c r="CR109" s="821"/>
      <c r="CS109" s="821"/>
      <c r="CT109" s="821"/>
      <c r="CU109" s="821"/>
      <c r="CV109" s="821"/>
      <c r="CW109" s="821"/>
      <c r="CX109" s="821"/>
      <c r="CY109" s="821"/>
      <c r="CZ109" s="821"/>
      <c r="DA109" s="821"/>
      <c r="DB109" s="821"/>
      <c r="DC109" s="821"/>
      <c r="DD109" s="821"/>
      <c r="DE109" s="821"/>
      <c r="DF109" s="822"/>
      <c r="DG109" s="823" t="s">
        <v>471</v>
      </c>
      <c r="DH109" s="821"/>
      <c r="DI109" s="821"/>
      <c r="DJ109" s="821"/>
      <c r="DK109" s="822"/>
      <c r="DL109" s="823" t="s">
        <v>164</v>
      </c>
      <c r="DM109" s="821"/>
      <c r="DN109" s="821"/>
      <c r="DO109" s="821"/>
      <c r="DP109" s="822"/>
      <c r="DQ109" s="823" t="s">
        <v>393</v>
      </c>
      <c r="DR109" s="821"/>
      <c r="DS109" s="821"/>
      <c r="DT109" s="821"/>
      <c r="DU109" s="822"/>
      <c r="DV109" s="823" t="s">
        <v>472</v>
      </c>
      <c r="DW109" s="821"/>
      <c r="DX109" s="821"/>
      <c r="DY109" s="821"/>
      <c r="DZ109" s="824"/>
    </row>
    <row r="110" spans="1:131" s="55" customFormat="1" ht="26.45" customHeight="1">
      <c r="A110" s="826" t="s">
        <v>325</v>
      </c>
      <c r="B110" s="827"/>
      <c r="C110" s="827"/>
      <c r="D110" s="827"/>
      <c r="E110" s="827"/>
      <c r="F110" s="827"/>
      <c r="G110" s="827"/>
      <c r="H110" s="827"/>
      <c r="I110" s="827"/>
      <c r="J110" s="827"/>
      <c r="K110" s="827"/>
      <c r="L110" s="827"/>
      <c r="M110" s="827"/>
      <c r="N110" s="827"/>
      <c r="O110" s="827"/>
      <c r="P110" s="827"/>
      <c r="Q110" s="827"/>
      <c r="R110" s="827"/>
      <c r="S110" s="827"/>
      <c r="T110" s="827"/>
      <c r="U110" s="827"/>
      <c r="V110" s="827"/>
      <c r="W110" s="827"/>
      <c r="X110" s="827"/>
      <c r="Y110" s="827"/>
      <c r="Z110" s="828"/>
      <c r="AA110" s="829">
        <v>1603303</v>
      </c>
      <c r="AB110" s="830"/>
      <c r="AC110" s="830"/>
      <c r="AD110" s="830"/>
      <c r="AE110" s="831"/>
      <c r="AF110" s="832">
        <v>1376693</v>
      </c>
      <c r="AG110" s="830"/>
      <c r="AH110" s="830"/>
      <c r="AI110" s="830"/>
      <c r="AJ110" s="831"/>
      <c r="AK110" s="832">
        <v>1342929</v>
      </c>
      <c r="AL110" s="830"/>
      <c r="AM110" s="830"/>
      <c r="AN110" s="830"/>
      <c r="AO110" s="831"/>
      <c r="AP110" s="833">
        <v>18.100000000000001</v>
      </c>
      <c r="AQ110" s="834"/>
      <c r="AR110" s="834"/>
      <c r="AS110" s="834"/>
      <c r="AT110" s="835"/>
      <c r="AU110" s="1016" t="s">
        <v>119</v>
      </c>
      <c r="AV110" s="1017"/>
      <c r="AW110" s="1017"/>
      <c r="AX110" s="1017"/>
      <c r="AY110" s="1017"/>
      <c r="AZ110" s="836" t="s">
        <v>473</v>
      </c>
      <c r="BA110" s="827"/>
      <c r="BB110" s="827"/>
      <c r="BC110" s="827"/>
      <c r="BD110" s="827"/>
      <c r="BE110" s="827"/>
      <c r="BF110" s="827"/>
      <c r="BG110" s="827"/>
      <c r="BH110" s="827"/>
      <c r="BI110" s="827"/>
      <c r="BJ110" s="827"/>
      <c r="BK110" s="827"/>
      <c r="BL110" s="827"/>
      <c r="BM110" s="827"/>
      <c r="BN110" s="827"/>
      <c r="BO110" s="827"/>
      <c r="BP110" s="828"/>
      <c r="BQ110" s="837">
        <v>12503032</v>
      </c>
      <c r="BR110" s="838"/>
      <c r="BS110" s="838"/>
      <c r="BT110" s="838"/>
      <c r="BU110" s="838"/>
      <c r="BV110" s="838">
        <v>12663097</v>
      </c>
      <c r="BW110" s="838"/>
      <c r="BX110" s="838"/>
      <c r="BY110" s="838"/>
      <c r="BZ110" s="838"/>
      <c r="CA110" s="838">
        <v>12500974</v>
      </c>
      <c r="CB110" s="838"/>
      <c r="CC110" s="838"/>
      <c r="CD110" s="838"/>
      <c r="CE110" s="838"/>
      <c r="CF110" s="839">
        <v>168.9</v>
      </c>
      <c r="CG110" s="840"/>
      <c r="CH110" s="840"/>
      <c r="CI110" s="840"/>
      <c r="CJ110" s="840"/>
      <c r="CK110" s="1022" t="s">
        <v>386</v>
      </c>
      <c r="CL110" s="1023"/>
      <c r="CM110" s="841" t="s">
        <v>475</v>
      </c>
      <c r="CN110" s="842"/>
      <c r="CO110" s="842"/>
      <c r="CP110" s="842"/>
      <c r="CQ110" s="842"/>
      <c r="CR110" s="842"/>
      <c r="CS110" s="842"/>
      <c r="CT110" s="842"/>
      <c r="CU110" s="842"/>
      <c r="CV110" s="842"/>
      <c r="CW110" s="842"/>
      <c r="CX110" s="842"/>
      <c r="CY110" s="842"/>
      <c r="CZ110" s="842"/>
      <c r="DA110" s="842"/>
      <c r="DB110" s="842"/>
      <c r="DC110" s="842"/>
      <c r="DD110" s="842"/>
      <c r="DE110" s="842"/>
      <c r="DF110" s="843"/>
      <c r="DG110" s="837" t="s">
        <v>203</v>
      </c>
      <c r="DH110" s="838"/>
      <c r="DI110" s="838"/>
      <c r="DJ110" s="838"/>
      <c r="DK110" s="838"/>
      <c r="DL110" s="838" t="s">
        <v>203</v>
      </c>
      <c r="DM110" s="838"/>
      <c r="DN110" s="838"/>
      <c r="DO110" s="838"/>
      <c r="DP110" s="838"/>
      <c r="DQ110" s="838" t="s">
        <v>203</v>
      </c>
      <c r="DR110" s="838"/>
      <c r="DS110" s="838"/>
      <c r="DT110" s="838"/>
      <c r="DU110" s="838"/>
      <c r="DV110" s="844" t="s">
        <v>203</v>
      </c>
      <c r="DW110" s="844"/>
      <c r="DX110" s="844"/>
      <c r="DY110" s="844"/>
      <c r="DZ110" s="845"/>
    </row>
    <row r="111" spans="1:131" s="55" customFormat="1" ht="26.45" customHeight="1">
      <c r="A111" s="846" t="s">
        <v>454</v>
      </c>
      <c r="B111" s="847"/>
      <c r="C111" s="847"/>
      <c r="D111" s="847"/>
      <c r="E111" s="847"/>
      <c r="F111" s="847"/>
      <c r="G111" s="847"/>
      <c r="H111" s="847"/>
      <c r="I111" s="847"/>
      <c r="J111" s="847"/>
      <c r="K111" s="847"/>
      <c r="L111" s="847"/>
      <c r="M111" s="847"/>
      <c r="N111" s="847"/>
      <c r="O111" s="847"/>
      <c r="P111" s="847"/>
      <c r="Q111" s="847"/>
      <c r="R111" s="847"/>
      <c r="S111" s="847"/>
      <c r="T111" s="847"/>
      <c r="U111" s="847"/>
      <c r="V111" s="847"/>
      <c r="W111" s="847"/>
      <c r="X111" s="847"/>
      <c r="Y111" s="847"/>
      <c r="Z111" s="848"/>
      <c r="AA111" s="849" t="s">
        <v>203</v>
      </c>
      <c r="AB111" s="850"/>
      <c r="AC111" s="850"/>
      <c r="AD111" s="850"/>
      <c r="AE111" s="851"/>
      <c r="AF111" s="852" t="s">
        <v>203</v>
      </c>
      <c r="AG111" s="850"/>
      <c r="AH111" s="850"/>
      <c r="AI111" s="850"/>
      <c r="AJ111" s="851"/>
      <c r="AK111" s="852" t="s">
        <v>203</v>
      </c>
      <c r="AL111" s="850"/>
      <c r="AM111" s="850"/>
      <c r="AN111" s="850"/>
      <c r="AO111" s="851"/>
      <c r="AP111" s="853" t="s">
        <v>203</v>
      </c>
      <c r="AQ111" s="854"/>
      <c r="AR111" s="854"/>
      <c r="AS111" s="854"/>
      <c r="AT111" s="855"/>
      <c r="AU111" s="1018"/>
      <c r="AV111" s="1019"/>
      <c r="AW111" s="1019"/>
      <c r="AX111" s="1019"/>
      <c r="AY111" s="1019"/>
      <c r="AZ111" s="856" t="s">
        <v>476</v>
      </c>
      <c r="BA111" s="857"/>
      <c r="BB111" s="857"/>
      <c r="BC111" s="857"/>
      <c r="BD111" s="857"/>
      <c r="BE111" s="857"/>
      <c r="BF111" s="857"/>
      <c r="BG111" s="857"/>
      <c r="BH111" s="857"/>
      <c r="BI111" s="857"/>
      <c r="BJ111" s="857"/>
      <c r="BK111" s="857"/>
      <c r="BL111" s="857"/>
      <c r="BM111" s="857"/>
      <c r="BN111" s="857"/>
      <c r="BO111" s="857"/>
      <c r="BP111" s="858"/>
      <c r="BQ111" s="859">
        <v>10173</v>
      </c>
      <c r="BR111" s="860"/>
      <c r="BS111" s="860"/>
      <c r="BT111" s="860"/>
      <c r="BU111" s="860"/>
      <c r="BV111" s="860">
        <v>5795</v>
      </c>
      <c r="BW111" s="860"/>
      <c r="BX111" s="860"/>
      <c r="BY111" s="860"/>
      <c r="BZ111" s="860"/>
      <c r="CA111" s="860">
        <v>5758</v>
      </c>
      <c r="CB111" s="860"/>
      <c r="CC111" s="860"/>
      <c r="CD111" s="860"/>
      <c r="CE111" s="860"/>
      <c r="CF111" s="861">
        <v>0.1</v>
      </c>
      <c r="CG111" s="862"/>
      <c r="CH111" s="862"/>
      <c r="CI111" s="862"/>
      <c r="CJ111" s="862"/>
      <c r="CK111" s="1024"/>
      <c r="CL111" s="1025"/>
      <c r="CM111" s="863" t="s">
        <v>134</v>
      </c>
      <c r="CN111" s="864"/>
      <c r="CO111" s="864"/>
      <c r="CP111" s="864"/>
      <c r="CQ111" s="864"/>
      <c r="CR111" s="864"/>
      <c r="CS111" s="864"/>
      <c r="CT111" s="864"/>
      <c r="CU111" s="864"/>
      <c r="CV111" s="864"/>
      <c r="CW111" s="864"/>
      <c r="CX111" s="864"/>
      <c r="CY111" s="864"/>
      <c r="CZ111" s="864"/>
      <c r="DA111" s="864"/>
      <c r="DB111" s="864"/>
      <c r="DC111" s="864"/>
      <c r="DD111" s="864"/>
      <c r="DE111" s="864"/>
      <c r="DF111" s="865"/>
      <c r="DG111" s="859" t="s">
        <v>203</v>
      </c>
      <c r="DH111" s="860"/>
      <c r="DI111" s="860"/>
      <c r="DJ111" s="860"/>
      <c r="DK111" s="860"/>
      <c r="DL111" s="860" t="s">
        <v>203</v>
      </c>
      <c r="DM111" s="860"/>
      <c r="DN111" s="860"/>
      <c r="DO111" s="860"/>
      <c r="DP111" s="860"/>
      <c r="DQ111" s="860" t="s">
        <v>203</v>
      </c>
      <c r="DR111" s="860"/>
      <c r="DS111" s="860"/>
      <c r="DT111" s="860"/>
      <c r="DU111" s="860"/>
      <c r="DV111" s="866" t="s">
        <v>203</v>
      </c>
      <c r="DW111" s="866"/>
      <c r="DX111" s="866"/>
      <c r="DY111" s="866"/>
      <c r="DZ111" s="867"/>
    </row>
    <row r="112" spans="1:131" s="55" customFormat="1" ht="26.45" customHeight="1">
      <c r="A112" s="985" t="s">
        <v>153</v>
      </c>
      <c r="B112" s="986"/>
      <c r="C112" s="857" t="s">
        <v>478</v>
      </c>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8"/>
      <c r="AA112" s="849" t="s">
        <v>203</v>
      </c>
      <c r="AB112" s="850"/>
      <c r="AC112" s="850"/>
      <c r="AD112" s="850"/>
      <c r="AE112" s="851"/>
      <c r="AF112" s="852" t="s">
        <v>203</v>
      </c>
      <c r="AG112" s="850"/>
      <c r="AH112" s="850"/>
      <c r="AI112" s="850"/>
      <c r="AJ112" s="851"/>
      <c r="AK112" s="852" t="s">
        <v>203</v>
      </c>
      <c r="AL112" s="850"/>
      <c r="AM112" s="850"/>
      <c r="AN112" s="850"/>
      <c r="AO112" s="851"/>
      <c r="AP112" s="853" t="s">
        <v>203</v>
      </c>
      <c r="AQ112" s="854"/>
      <c r="AR112" s="854"/>
      <c r="AS112" s="854"/>
      <c r="AT112" s="855"/>
      <c r="AU112" s="1018"/>
      <c r="AV112" s="1019"/>
      <c r="AW112" s="1019"/>
      <c r="AX112" s="1019"/>
      <c r="AY112" s="1019"/>
      <c r="AZ112" s="856" t="s">
        <v>270</v>
      </c>
      <c r="BA112" s="857"/>
      <c r="BB112" s="857"/>
      <c r="BC112" s="857"/>
      <c r="BD112" s="857"/>
      <c r="BE112" s="857"/>
      <c r="BF112" s="857"/>
      <c r="BG112" s="857"/>
      <c r="BH112" s="857"/>
      <c r="BI112" s="857"/>
      <c r="BJ112" s="857"/>
      <c r="BK112" s="857"/>
      <c r="BL112" s="857"/>
      <c r="BM112" s="857"/>
      <c r="BN112" s="857"/>
      <c r="BO112" s="857"/>
      <c r="BP112" s="858"/>
      <c r="BQ112" s="859">
        <v>8998363</v>
      </c>
      <c r="BR112" s="860"/>
      <c r="BS112" s="860"/>
      <c r="BT112" s="860"/>
      <c r="BU112" s="860"/>
      <c r="BV112" s="860">
        <v>8948717</v>
      </c>
      <c r="BW112" s="860"/>
      <c r="BX112" s="860"/>
      <c r="BY112" s="860"/>
      <c r="BZ112" s="860"/>
      <c r="CA112" s="860">
        <v>8691325</v>
      </c>
      <c r="CB112" s="860"/>
      <c r="CC112" s="860"/>
      <c r="CD112" s="860"/>
      <c r="CE112" s="860"/>
      <c r="CF112" s="861">
        <v>117.5</v>
      </c>
      <c r="CG112" s="862"/>
      <c r="CH112" s="862"/>
      <c r="CI112" s="862"/>
      <c r="CJ112" s="862"/>
      <c r="CK112" s="1024"/>
      <c r="CL112" s="1025"/>
      <c r="CM112" s="863" t="s">
        <v>209</v>
      </c>
      <c r="CN112" s="864"/>
      <c r="CO112" s="864"/>
      <c r="CP112" s="864"/>
      <c r="CQ112" s="864"/>
      <c r="CR112" s="864"/>
      <c r="CS112" s="864"/>
      <c r="CT112" s="864"/>
      <c r="CU112" s="864"/>
      <c r="CV112" s="864"/>
      <c r="CW112" s="864"/>
      <c r="CX112" s="864"/>
      <c r="CY112" s="864"/>
      <c r="CZ112" s="864"/>
      <c r="DA112" s="864"/>
      <c r="DB112" s="864"/>
      <c r="DC112" s="864"/>
      <c r="DD112" s="864"/>
      <c r="DE112" s="864"/>
      <c r="DF112" s="865"/>
      <c r="DG112" s="859" t="s">
        <v>203</v>
      </c>
      <c r="DH112" s="860"/>
      <c r="DI112" s="860"/>
      <c r="DJ112" s="860"/>
      <c r="DK112" s="860"/>
      <c r="DL112" s="860" t="s">
        <v>203</v>
      </c>
      <c r="DM112" s="860"/>
      <c r="DN112" s="860"/>
      <c r="DO112" s="860"/>
      <c r="DP112" s="860"/>
      <c r="DQ112" s="860" t="s">
        <v>203</v>
      </c>
      <c r="DR112" s="860"/>
      <c r="DS112" s="860"/>
      <c r="DT112" s="860"/>
      <c r="DU112" s="860"/>
      <c r="DV112" s="866" t="s">
        <v>203</v>
      </c>
      <c r="DW112" s="866"/>
      <c r="DX112" s="866"/>
      <c r="DY112" s="866"/>
      <c r="DZ112" s="867"/>
    </row>
    <row r="113" spans="1:130" s="55" customFormat="1" ht="26.45" customHeight="1">
      <c r="A113" s="987"/>
      <c r="B113" s="988"/>
      <c r="C113" s="857" t="s">
        <v>479</v>
      </c>
      <c r="D113" s="857"/>
      <c r="E113" s="857"/>
      <c r="F113" s="857"/>
      <c r="G113" s="857"/>
      <c r="H113" s="857"/>
      <c r="I113" s="857"/>
      <c r="J113" s="857"/>
      <c r="K113" s="857"/>
      <c r="L113" s="857"/>
      <c r="M113" s="857"/>
      <c r="N113" s="857"/>
      <c r="O113" s="857"/>
      <c r="P113" s="857"/>
      <c r="Q113" s="857"/>
      <c r="R113" s="857"/>
      <c r="S113" s="857"/>
      <c r="T113" s="857"/>
      <c r="U113" s="857"/>
      <c r="V113" s="857"/>
      <c r="W113" s="857"/>
      <c r="X113" s="857"/>
      <c r="Y113" s="857"/>
      <c r="Z113" s="858"/>
      <c r="AA113" s="849">
        <v>742340</v>
      </c>
      <c r="AB113" s="850"/>
      <c r="AC113" s="850"/>
      <c r="AD113" s="850"/>
      <c r="AE113" s="851"/>
      <c r="AF113" s="852">
        <v>632637</v>
      </c>
      <c r="AG113" s="850"/>
      <c r="AH113" s="850"/>
      <c r="AI113" s="850"/>
      <c r="AJ113" s="851"/>
      <c r="AK113" s="852">
        <v>555472</v>
      </c>
      <c r="AL113" s="850"/>
      <c r="AM113" s="850"/>
      <c r="AN113" s="850"/>
      <c r="AO113" s="851"/>
      <c r="AP113" s="853">
        <v>7.5</v>
      </c>
      <c r="AQ113" s="854"/>
      <c r="AR113" s="854"/>
      <c r="AS113" s="854"/>
      <c r="AT113" s="855"/>
      <c r="AU113" s="1018"/>
      <c r="AV113" s="1019"/>
      <c r="AW113" s="1019"/>
      <c r="AX113" s="1019"/>
      <c r="AY113" s="1019"/>
      <c r="AZ113" s="856" t="s">
        <v>481</v>
      </c>
      <c r="BA113" s="857"/>
      <c r="BB113" s="857"/>
      <c r="BC113" s="857"/>
      <c r="BD113" s="857"/>
      <c r="BE113" s="857"/>
      <c r="BF113" s="857"/>
      <c r="BG113" s="857"/>
      <c r="BH113" s="857"/>
      <c r="BI113" s="857"/>
      <c r="BJ113" s="857"/>
      <c r="BK113" s="857"/>
      <c r="BL113" s="857"/>
      <c r="BM113" s="857"/>
      <c r="BN113" s="857"/>
      <c r="BO113" s="857"/>
      <c r="BP113" s="858"/>
      <c r="BQ113" s="859">
        <v>157446</v>
      </c>
      <c r="BR113" s="860"/>
      <c r="BS113" s="860"/>
      <c r="BT113" s="860"/>
      <c r="BU113" s="860"/>
      <c r="BV113" s="860">
        <v>90404</v>
      </c>
      <c r="BW113" s="860"/>
      <c r="BX113" s="860"/>
      <c r="BY113" s="860"/>
      <c r="BZ113" s="860"/>
      <c r="CA113" s="860">
        <v>73515</v>
      </c>
      <c r="CB113" s="860"/>
      <c r="CC113" s="860"/>
      <c r="CD113" s="860"/>
      <c r="CE113" s="860"/>
      <c r="CF113" s="861">
        <v>1</v>
      </c>
      <c r="CG113" s="862"/>
      <c r="CH113" s="862"/>
      <c r="CI113" s="862"/>
      <c r="CJ113" s="862"/>
      <c r="CK113" s="1024"/>
      <c r="CL113" s="1025"/>
      <c r="CM113" s="863" t="s">
        <v>404</v>
      </c>
      <c r="CN113" s="864"/>
      <c r="CO113" s="864"/>
      <c r="CP113" s="864"/>
      <c r="CQ113" s="864"/>
      <c r="CR113" s="864"/>
      <c r="CS113" s="864"/>
      <c r="CT113" s="864"/>
      <c r="CU113" s="864"/>
      <c r="CV113" s="864"/>
      <c r="CW113" s="864"/>
      <c r="CX113" s="864"/>
      <c r="CY113" s="864"/>
      <c r="CZ113" s="864"/>
      <c r="DA113" s="864"/>
      <c r="DB113" s="864"/>
      <c r="DC113" s="864"/>
      <c r="DD113" s="864"/>
      <c r="DE113" s="864"/>
      <c r="DF113" s="865"/>
      <c r="DG113" s="849" t="s">
        <v>203</v>
      </c>
      <c r="DH113" s="850"/>
      <c r="DI113" s="850"/>
      <c r="DJ113" s="850"/>
      <c r="DK113" s="851"/>
      <c r="DL113" s="852" t="s">
        <v>203</v>
      </c>
      <c r="DM113" s="850"/>
      <c r="DN113" s="850"/>
      <c r="DO113" s="850"/>
      <c r="DP113" s="851"/>
      <c r="DQ113" s="852" t="s">
        <v>203</v>
      </c>
      <c r="DR113" s="850"/>
      <c r="DS113" s="850"/>
      <c r="DT113" s="850"/>
      <c r="DU113" s="851"/>
      <c r="DV113" s="853" t="s">
        <v>203</v>
      </c>
      <c r="DW113" s="854"/>
      <c r="DX113" s="854"/>
      <c r="DY113" s="854"/>
      <c r="DZ113" s="855"/>
    </row>
    <row r="114" spans="1:130" s="55" customFormat="1" ht="26.45" customHeight="1">
      <c r="A114" s="987"/>
      <c r="B114" s="988"/>
      <c r="C114" s="857" t="s">
        <v>482</v>
      </c>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8"/>
      <c r="AA114" s="849">
        <v>164762</v>
      </c>
      <c r="AB114" s="850"/>
      <c r="AC114" s="850"/>
      <c r="AD114" s="850"/>
      <c r="AE114" s="851"/>
      <c r="AF114" s="852">
        <v>76420</v>
      </c>
      <c r="AG114" s="850"/>
      <c r="AH114" s="850"/>
      <c r="AI114" s="850"/>
      <c r="AJ114" s="851"/>
      <c r="AK114" s="852">
        <v>18533</v>
      </c>
      <c r="AL114" s="850"/>
      <c r="AM114" s="850"/>
      <c r="AN114" s="850"/>
      <c r="AO114" s="851"/>
      <c r="AP114" s="853">
        <v>0.3</v>
      </c>
      <c r="AQ114" s="854"/>
      <c r="AR114" s="854"/>
      <c r="AS114" s="854"/>
      <c r="AT114" s="855"/>
      <c r="AU114" s="1018"/>
      <c r="AV114" s="1019"/>
      <c r="AW114" s="1019"/>
      <c r="AX114" s="1019"/>
      <c r="AY114" s="1019"/>
      <c r="AZ114" s="856" t="s">
        <v>195</v>
      </c>
      <c r="BA114" s="857"/>
      <c r="BB114" s="857"/>
      <c r="BC114" s="857"/>
      <c r="BD114" s="857"/>
      <c r="BE114" s="857"/>
      <c r="BF114" s="857"/>
      <c r="BG114" s="857"/>
      <c r="BH114" s="857"/>
      <c r="BI114" s="857"/>
      <c r="BJ114" s="857"/>
      <c r="BK114" s="857"/>
      <c r="BL114" s="857"/>
      <c r="BM114" s="857"/>
      <c r="BN114" s="857"/>
      <c r="BO114" s="857"/>
      <c r="BP114" s="858"/>
      <c r="BQ114" s="859">
        <v>2830940</v>
      </c>
      <c r="BR114" s="860"/>
      <c r="BS114" s="860"/>
      <c r="BT114" s="860"/>
      <c r="BU114" s="860"/>
      <c r="BV114" s="860">
        <v>2910486</v>
      </c>
      <c r="BW114" s="860"/>
      <c r="BX114" s="860"/>
      <c r="BY114" s="860"/>
      <c r="BZ114" s="860"/>
      <c r="CA114" s="860">
        <v>2750500</v>
      </c>
      <c r="CB114" s="860"/>
      <c r="CC114" s="860"/>
      <c r="CD114" s="860"/>
      <c r="CE114" s="860"/>
      <c r="CF114" s="861">
        <v>37.200000000000003</v>
      </c>
      <c r="CG114" s="862"/>
      <c r="CH114" s="862"/>
      <c r="CI114" s="862"/>
      <c r="CJ114" s="862"/>
      <c r="CK114" s="1024"/>
      <c r="CL114" s="1025"/>
      <c r="CM114" s="863" t="s">
        <v>483</v>
      </c>
      <c r="CN114" s="864"/>
      <c r="CO114" s="864"/>
      <c r="CP114" s="864"/>
      <c r="CQ114" s="864"/>
      <c r="CR114" s="864"/>
      <c r="CS114" s="864"/>
      <c r="CT114" s="864"/>
      <c r="CU114" s="864"/>
      <c r="CV114" s="864"/>
      <c r="CW114" s="864"/>
      <c r="CX114" s="864"/>
      <c r="CY114" s="864"/>
      <c r="CZ114" s="864"/>
      <c r="DA114" s="864"/>
      <c r="DB114" s="864"/>
      <c r="DC114" s="864"/>
      <c r="DD114" s="864"/>
      <c r="DE114" s="864"/>
      <c r="DF114" s="865"/>
      <c r="DG114" s="849" t="s">
        <v>203</v>
      </c>
      <c r="DH114" s="850"/>
      <c r="DI114" s="850"/>
      <c r="DJ114" s="850"/>
      <c r="DK114" s="851"/>
      <c r="DL114" s="852" t="s">
        <v>203</v>
      </c>
      <c r="DM114" s="850"/>
      <c r="DN114" s="850"/>
      <c r="DO114" s="850"/>
      <c r="DP114" s="851"/>
      <c r="DQ114" s="852" t="s">
        <v>203</v>
      </c>
      <c r="DR114" s="850"/>
      <c r="DS114" s="850"/>
      <c r="DT114" s="850"/>
      <c r="DU114" s="851"/>
      <c r="DV114" s="853" t="s">
        <v>203</v>
      </c>
      <c r="DW114" s="854"/>
      <c r="DX114" s="854"/>
      <c r="DY114" s="854"/>
      <c r="DZ114" s="855"/>
    </row>
    <row r="115" spans="1:130" s="55" customFormat="1" ht="26.45" customHeight="1">
      <c r="A115" s="987"/>
      <c r="B115" s="988"/>
      <c r="C115" s="857" t="s">
        <v>374</v>
      </c>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8"/>
      <c r="AA115" s="849">
        <v>52115</v>
      </c>
      <c r="AB115" s="850"/>
      <c r="AC115" s="850"/>
      <c r="AD115" s="850"/>
      <c r="AE115" s="851"/>
      <c r="AF115" s="852">
        <v>4880</v>
      </c>
      <c r="AG115" s="850"/>
      <c r="AH115" s="850"/>
      <c r="AI115" s="850"/>
      <c r="AJ115" s="851"/>
      <c r="AK115" s="852">
        <v>5758</v>
      </c>
      <c r="AL115" s="850"/>
      <c r="AM115" s="850"/>
      <c r="AN115" s="850"/>
      <c r="AO115" s="851"/>
      <c r="AP115" s="853">
        <v>0.1</v>
      </c>
      <c r="AQ115" s="854"/>
      <c r="AR115" s="854"/>
      <c r="AS115" s="854"/>
      <c r="AT115" s="855"/>
      <c r="AU115" s="1018"/>
      <c r="AV115" s="1019"/>
      <c r="AW115" s="1019"/>
      <c r="AX115" s="1019"/>
      <c r="AY115" s="1019"/>
      <c r="AZ115" s="856" t="s">
        <v>343</v>
      </c>
      <c r="BA115" s="857"/>
      <c r="BB115" s="857"/>
      <c r="BC115" s="857"/>
      <c r="BD115" s="857"/>
      <c r="BE115" s="857"/>
      <c r="BF115" s="857"/>
      <c r="BG115" s="857"/>
      <c r="BH115" s="857"/>
      <c r="BI115" s="857"/>
      <c r="BJ115" s="857"/>
      <c r="BK115" s="857"/>
      <c r="BL115" s="857"/>
      <c r="BM115" s="857"/>
      <c r="BN115" s="857"/>
      <c r="BO115" s="857"/>
      <c r="BP115" s="858"/>
      <c r="BQ115" s="859" t="s">
        <v>203</v>
      </c>
      <c r="BR115" s="860"/>
      <c r="BS115" s="860"/>
      <c r="BT115" s="860"/>
      <c r="BU115" s="860"/>
      <c r="BV115" s="860" t="s">
        <v>203</v>
      </c>
      <c r="BW115" s="860"/>
      <c r="BX115" s="860"/>
      <c r="BY115" s="860"/>
      <c r="BZ115" s="860"/>
      <c r="CA115" s="860" t="s">
        <v>203</v>
      </c>
      <c r="CB115" s="860"/>
      <c r="CC115" s="860"/>
      <c r="CD115" s="860"/>
      <c r="CE115" s="860"/>
      <c r="CF115" s="861" t="s">
        <v>203</v>
      </c>
      <c r="CG115" s="862"/>
      <c r="CH115" s="862"/>
      <c r="CI115" s="862"/>
      <c r="CJ115" s="862"/>
      <c r="CK115" s="1024"/>
      <c r="CL115" s="1025"/>
      <c r="CM115" s="856" t="s">
        <v>30</v>
      </c>
      <c r="CN115" s="868"/>
      <c r="CO115" s="868"/>
      <c r="CP115" s="868"/>
      <c r="CQ115" s="868"/>
      <c r="CR115" s="868"/>
      <c r="CS115" s="868"/>
      <c r="CT115" s="868"/>
      <c r="CU115" s="868"/>
      <c r="CV115" s="868"/>
      <c r="CW115" s="868"/>
      <c r="CX115" s="868"/>
      <c r="CY115" s="868"/>
      <c r="CZ115" s="868"/>
      <c r="DA115" s="868"/>
      <c r="DB115" s="868"/>
      <c r="DC115" s="868"/>
      <c r="DD115" s="868"/>
      <c r="DE115" s="868"/>
      <c r="DF115" s="858"/>
      <c r="DG115" s="849" t="s">
        <v>203</v>
      </c>
      <c r="DH115" s="850"/>
      <c r="DI115" s="850"/>
      <c r="DJ115" s="850"/>
      <c r="DK115" s="851"/>
      <c r="DL115" s="852" t="s">
        <v>203</v>
      </c>
      <c r="DM115" s="850"/>
      <c r="DN115" s="850"/>
      <c r="DO115" s="850"/>
      <c r="DP115" s="851"/>
      <c r="DQ115" s="852" t="s">
        <v>203</v>
      </c>
      <c r="DR115" s="850"/>
      <c r="DS115" s="850"/>
      <c r="DT115" s="850"/>
      <c r="DU115" s="851"/>
      <c r="DV115" s="853" t="s">
        <v>203</v>
      </c>
      <c r="DW115" s="854"/>
      <c r="DX115" s="854"/>
      <c r="DY115" s="854"/>
      <c r="DZ115" s="855"/>
    </row>
    <row r="116" spans="1:130" s="55" customFormat="1" ht="26.45" customHeight="1">
      <c r="A116" s="989"/>
      <c r="B116" s="990"/>
      <c r="C116" s="869" t="s">
        <v>1</v>
      </c>
      <c r="D116" s="869"/>
      <c r="E116" s="869"/>
      <c r="F116" s="869"/>
      <c r="G116" s="869"/>
      <c r="H116" s="869"/>
      <c r="I116" s="869"/>
      <c r="J116" s="869"/>
      <c r="K116" s="869"/>
      <c r="L116" s="869"/>
      <c r="M116" s="869"/>
      <c r="N116" s="869"/>
      <c r="O116" s="869"/>
      <c r="P116" s="869"/>
      <c r="Q116" s="869"/>
      <c r="R116" s="869"/>
      <c r="S116" s="869"/>
      <c r="T116" s="869"/>
      <c r="U116" s="869"/>
      <c r="V116" s="869"/>
      <c r="W116" s="869"/>
      <c r="X116" s="869"/>
      <c r="Y116" s="869"/>
      <c r="Z116" s="870"/>
      <c r="AA116" s="849" t="s">
        <v>203</v>
      </c>
      <c r="AB116" s="850"/>
      <c r="AC116" s="850"/>
      <c r="AD116" s="850"/>
      <c r="AE116" s="851"/>
      <c r="AF116" s="852" t="s">
        <v>203</v>
      </c>
      <c r="AG116" s="850"/>
      <c r="AH116" s="850"/>
      <c r="AI116" s="850"/>
      <c r="AJ116" s="851"/>
      <c r="AK116" s="852" t="s">
        <v>203</v>
      </c>
      <c r="AL116" s="850"/>
      <c r="AM116" s="850"/>
      <c r="AN116" s="850"/>
      <c r="AO116" s="851"/>
      <c r="AP116" s="853" t="s">
        <v>203</v>
      </c>
      <c r="AQ116" s="854"/>
      <c r="AR116" s="854"/>
      <c r="AS116" s="854"/>
      <c r="AT116" s="855"/>
      <c r="AU116" s="1018"/>
      <c r="AV116" s="1019"/>
      <c r="AW116" s="1019"/>
      <c r="AX116" s="1019"/>
      <c r="AY116" s="1019"/>
      <c r="AZ116" s="871" t="s">
        <v>226</v>
      </c>
      <c r="BA116" s="872"/>
      <c r="BB116" s="872"/>
      <c r="BC116" s="872"/>
      <c r="BD116" s="872"/>
      <c r="BE116" s="872"/>
      <c r="BF116" s="872"/>
      <c r="BG116" s="872"/>
      <c r="BH116" s="872"/>
      <c r="BI116" s="872"/>
      <c r="BJ116" s="872"/>
      <c r="BK116" s="872"/>
      <c r="BL116" s="872"/>
      <c r="BM116" s="872"/>
      <c r="BN116" s="872"/>
      <c r="BO116" s="872"/>
      <c r="BP116" s="873"/>
      <c r="BQ116" s="859" t="s">
        <v>203</v>
      </c>
      <c r="BR116" s="860"/>
      <c r="BS116" s="860"/>
      <c r="BT116" s="860"/>
      <c r="BU116" s="860"/>
      <c r="BV116" s="860" t="s">
        <v>203</v>
      </c>
      <c r="BW116" s="860"/>
      <c r="BX116" s="860"/>
      <c r="BY116" s="860"/>
      <c r="BZ116" s="860"/>
      <c r="CA116" s="860" t="s">
        <v>203</v>
      </c>
      <c r="CB116" s="860"/>
      <c r="CC116" s="860"/>
      <c r="CD116" s="860"/>
      <c r="CE116" s="860"/>
      <c r="CF116" s="861" t="s">
        <v>203</v>
      </c>
      <c r="CG116" s="862"/>
      <c r="CH116" s="862"/>
      <c r="CI116" s="862"/>
      <c r="CJ116" s="862"/>
      <c r="CK116" s="1024"/>
      <c r="CL116" s="1025"/>
      <c r="CM116" s="863" t="s">
        <v>484</v>
      </c>
      <c r="CN116" s="864"/>
      <c r="CO116" s="864"/>
      <c r="CP116" s="864"/>
      <c r="CQ116" s="864"/>
      <c r="CR116" s="864"/>
      <c r="CS116" s="864"/>
      <c r="CT116" s="864"/>
      <c r="CU116" s="864"/>
      <c r="CV116" s="864"/>
      <c r="CW116" s="864"/>
      <c r="CX116" s="864"/>
      <c r="CY116" s="864"/>
      <c r="CZ116" s="864"/>
      <c r="DA116" s="864"/>
      <c r="DB116" s="864"/>
      <c r="DC116" s="864"/>
      <c r="DD116" s="864"/>
      <c r="DE116" s="864"/>
      <c r="DF116" s="865"/>
      <c r="DG116" s="849" t="s">
        <v>203</v>
      </c>
      <c r="DH116" s="850"/>
      <c r="DI116" s="850"/>
      <c r="DJ116" s="850"/>
      <c r="DK116" s="851"/>
      <c r="DL116" s="852" t="s">
        <v>203</v>
      </c>
      <c r="DM116" s="850"/>
      <c r="DN116" s="850"/>
      <c r="DO116" s="850"/>
      <c r="DP116" s="851"/>
      <c r="DQ116" s="852" t="s">
        <v>203</v>
      </c>
      <c r="DR116" s="850"/>
      <c r="DS116" s="850"/>
      <c r="DT116" s="850"/>
      <c r="DU116" s="851"/>
      <c r="DV116" s="853" t="s">
        <v>203</v>
      </c>
      <c r="DW116" s="854"/>
      <c r="DX116" s="854"/>
      <c r="DY116" s="854"/>
      <c r="DZ116" s="855"/>
    </row>
    <row r="117" spans="1:130" s="55" customFormat="1" ht="26.45" customHeight="1">
      <c r="A117" s="820" t="s">
        <v>275</v>
      </c>
      <c r="B117" s="821"/>
      <c r="C117" s="821"/>
      <c r="D117" s="821"/>
      <c r="E117" s="821"/>
      <c r="F117" s="821"/>
      <c r="G117" s="821"/>
      <c r="H117" s="821"/>
      <c r="I117" s="821"/>
      <c r="J117" s="821"/>
      <c r="K117" s="821"/>
      <c r="L117" s="821"/>
      <c r="M117" s="821"/>
      <c r="N117" s="821"/>
      <c r="O117" s="821"/>
      <c r="P117" s="821"/>
      <c r="Q117" s="821"/>
      <c r="R117" s="821"/>
      <c r="S117" s="821"/>
      <c r="T117" s="821"/>
      <c r="U117" s="821"/>
      <c r="V117" s="821"/>
      <c r="W117" s="821"/>
      <c r="X117" s="821"/>
      <c r="Y117" s="874" t="s">
        <v>320</v>
      </c>
      <c r="Z117" s="822"/>
      <c r="AA117" s="875">
        <v>2562520</v>
      </c>
      <c r="AB117" s="876"/>
      <c r="AC117" s="876"/>
      <c r="AD117" s="876"/>
      <c r="AE117" s="877"/>
      <c r="AF117" s="878">
        <v>2090630</v>
      </c>
      <c r="AG117" s="876"/>
      <c r="AH117" s="876"/>
      <c r="AI117" s="876"/>
      <c r="AJ117" s="877"/>
      <c r="AK117" s="878">
        <v>1922692</v>
      </c>
      <c r="AL117" s="876"/>
      <c r="AM117" s="876"/>
      <c r="AN117" s="876"/>
      <c r="AO117" s="877"/>
      <c r="AP117" s="879"/>
      <c r="AQ117" s="880"/>
      <c r="AR117" s="880"/>
      <c r="AS117" s="880"/>
      <c r="AT117" s="881"/>
      <c r="AU117" s="1018"/>
      <c r="AV117" s="1019"/>
      <c r="AW117" s="1019"/>
      <c r="AX117" s="1019"/>
      <c r="AY117" s="1019"/>
      <c r="AZ117" s="871" t="s">
        <v>485</v>
      </c>
      <c r="BA117" s="872"/>
      <c r="BB117" s="872"/>
      <c r="BC117" s="872"/>
      <c r="BD117" s="872"/>
      <c r="BE117" s="872"/>
      <c r="BF117" s="872"/>
      <c r="BG117" s="872"/>
      <c r="BH117" s="872"/>
      <c r="BI117" s="872"/>
      <c r="BJ117" s="872"/>
      <c r="BK117" s="872"/>
      <c r="BL117" s="872"/>
      <c r="BM117" s="872"/>
      <c r="BN117" s="872"/>
      <c r="BO117" s="872"/>
      <c r="BP117" s="873"/>
      <c r="BQ117" s="859" t="s">
        <v>203</v>
      </c>
      <c r="BR117" s="860"/>
      <c r="BS117" s="860"/>
      <c r="BT117" s="860"/>
      <c r="BU117" s="860"/>
      <c r="BV117" s="860" t="s">
        <v>203</v>
      </c>
      <c r="BW117" s="860"/>
      <c r="BX117" s="860"/>
      <c r="BY117" s="860"/>
      <c r="BZ117" s="860"/>
      <c r="CA117" s="860" t="s">
        <v>203</v>
      </c>
      <c r="CB117" s="860"/>
      <c r="CC117" s="860"/>
      <c r="CD117" s="860"/>
      <c r="CE117" s="860"/>
      <c r="CF117" s="861" t="s">
        <v>203</v>
      </c>
      <c r="CG117" s="862"/>
      <c r="CH117" s="862"/>
      <c r="CI117" s="862"/>
      <c r="CJ117" s="862"/>
      <c r="CK117" s="1024"/>
      <c r="CL117" s="1025"/>
      <c r="CM117" s="863" t="s">
        <v>335</v>
      </c>
      <c r="CN117" s="864"/>
      <c r="CO117" s="864"/>
      <c r="CP117" s="864"/>
      <c r="CQ117" s="864"/>
      <c r="CR117" s="864"/>
      <c r="CS117" s="864"/>
      <c r="CT117" s="864"/>
      <c r="CU117" s="864"/>
      <c r="CV117" s="864"/>
      <c r="CW117" s="864"/>
      <c r="CX117" s="864"/>
      <c r="CY117" s="864"/>
      <c r="CZ117" s="864"/>
      <c r="DA117" s="864"/>
      <c r="DB117" s="864"/>
      <c r="DC117" s="864"/>
      <c r="DD117" s="864"/>
      <c r="DE117" s="864"/>
      <c r="DF117" s="865"/>
      <c r="DG117" s="849" t="s">
        <v>203</v>
      </c>
      <c r="DH117" s="850"/>
      <c r="DI117" s="850"/>
      <c r="DJ117" s="850"/>
      <c r="DK117" s="851"/>
      <c r="DL117" s="852" t="s">
        <v>203</v>
      </c>
      <c r="DM117" s="850"/>
      <c r="DN117" s="850"/>
      <c r="DO117" s="850"/>
      <c r="DP117" s="851"/>
      <c r="DQ117" s="852" t="s">
        <v>203</v>
      </c>
      <c r="DR117" s="850"/>
      <c r="DS117" s="850"/>
      <c r="DT117" s="850"/>
      <c r="DU117" s="851"/>
      <c r="DV117" s="853" t="s">
        <v>203</v>
      </c>
      <c r="DW117" s="854"/>
      <c r="DX117" s="854"/>
      <c r="DY117" s="854"/>
      <c r="DZ117" s="855"/>
    </row>
    <row r="118" spans="1:130" s="55" customFormat="1" ht="26.45" customHeight="1">
      <c r="A118" s="820" t="s">
        <v>91</v>
      </c>
      <c r="B118" s="821"/>
      <c r="C118" s="821"/>
      <c r="D118" s="821"/>
      <c r="E118" s="821"/>
      <c r="F118" s="821"/>
      <c r="G118" s="821"/>
      <c r="H118" s="821"/>
      <c r="I118" s="821"/>
      <c r="J118" s="821"/>
      <c r="K118" s="821"/>
      <c r="L118" s="821"/>
      <c r="M118" s="821"/>
      <c r="N118" s="821"/>
      <c r="O118" s="821"/>
      <c r="P118" s="821"/>
      <c r="Q118" s="821"/>
      <c r="R118" s="821"/>
      <c r="S118" s="821"/>
      <c r="T118" s="821"/>
      <c r="U118" s="821"/>
      <c r="V118" s="821"/>
      <c r="W118" s="821"/>
      <c r="X118" s="821"/>
      <c r="Y118" s="821"/>
      <c r="Z118" s="822"/>
      <c r="AA118" s="823" t="s">
        <v>471</v>
      </c>
      <c r="AB118" s="821"/>
      <c r="AC118" s="821"/>
      <c r="AD118" s="821"/>
      <c r="AE118" s="822"/>
      <c r="AF118" s="823" t="s">
        <v>164</v>
      </c>
      <c r="AG118" s="821"/>
      <c r="AH118" s="821"/>
      <c r="AI118" s="821"/>
      <c r="AJ118" s="822"/>
      <c r="AK118" s="823" t="s">
        <v>393</v>
      </c>
      <c r="AL118" s="821"/>
      <c r="AM118" s="821"/>
      <c r="AN118" s="821"/>
      <c r="AO118" s="822"/>
      <c r="AP118" s="823" t="s">
        <v>472</v>
      </c>
      <c r="AQ118" s="821"/>
      <c r="AR118" s="821"/>
      <c r="AS118" s="821"/>
      <c r="AT118" s="824"/>
      <c r="AU118" s="1018"/>
      <c r="AV118" s="1019"/>
      <c r="AW118" s="1019"/>
      <c r="AX118" s="1019"/>
      <c r="AY118" s="1019"/>
      <c r="AZ118" s="882" t="s">
        <v>486</v>
      </c>
      <c r="BA118" s="869"/>
      <c r="BB118" s="869"/>
      <c r="BC118" s="869"/>
      <c r="BD118" s="869"/>
      <c r="BE118" s="869"/>
      <c r="BF118" s="869"/>
      <c r="BG118" s="869"/>
      <c r="BH118" s="869"/>
      <c r="BI118" s="869"/>
      <c r="BJ118" s="869"/>
      <c r="BK118" s="869"/>
      <c r="BL118" s="869"/>
      <c r="BM118" s="869"/>
      <c r="BN118" s="869"/>
      <c r="BO118" s="869"/>
      <c r="BP118" s="870"/>
      <c r="BQ118" s="883" t="s">
        <v>203</v>
      </c>
      <c r="BR118" s="884"/>
      <c r="BS118" s="884"/>
      <c r="BT118" s="884"/>
      <c r="BU118" s="884"/>
      <c r="BV118" s="884" t="s">
        <v>203</v>
      </c>
      <c r="BW118" s="884"/>
      <c r="BX118" s="884"/>
      <c r="BY118" s="884"/>
      <c r="BZ118" s="884"/>
      <c r="CA118" s="884" t="s">
        <v>203</v>
      </c>
      <c r="CB118" s="884"/>
      <c r="CC118" s="884"/>
      <c r="CD118" s="884"/>
      <c r="CE118" s="884"/>
      <c r="CF118" s="861" t="s">
        <v>203</v>
      </c>
      <c r="CG118" s="862"/>
      <c r="CH118" s="862"/>
      <c r="CI118" s="862"/>
      <c r="CJ118" s="862"/>
      <c r="CK118" s="1024"/>
      <c r="CL118" s="1025"/>
      <c r="CM118" s="863" t="s">
        <v>487</v>
      </c>
      <c r="CN118" s="864"/>
      <c r="CO118" s="864"/>
      <c r="CP118" s="864"/>
      <c r="CQ118" s="864"/>
      <c r="CR118" s="864"/>
      <c r="CS118" s="864"/>
      <c r="CT118" s="864"/>
      <c r="CU118" s="864"/>
      <c r="CV118" s="864"/>
      <c r="CW118" s="864"/>
      <c r="CX118" s="864"/>
      <c r="CY118" s="864"/>
      <c r="CZ118" s="864"/>
      <c r="DA118" s="864"/>
      <c r="DB118" s="864"/>
      <c r="DC118" s="864"/>
      <c r="DD118" s="864"/>
      <c r="DE118" s="864"/>
      <c r="DF118" s="865"/>
      <c r="DG118" s="849" t="s">
        <v>203</v>
      </c>
      <c r="DH118" s="850"/>
      <c r="DI118" s="850"/>
      <c r="DJ118" s="850"/>
      <c r="DK118" s="851"/>
      <c r="DL118" s="852" t="s">
        <v>203</v>
      </c>
      <c r="DM118" s="850"/>
      <c r="DN118" s="850"/>
      <c r="DO118" s="850"/>
      <c r="DP118" s="851"/>
      <c r="DQ118" s="852" t="s">
        <v>203</v>
      </c>
      <c r="DR118" s="850"/>
      <c r="DS118" s="850"/>
      <c r="DT118" s="850"/>
      <c r="DU118" s="851"/>
      <c r="DV118" s="853" t="s">
        <v>203</v>
      </c>
      <c r="DW118" s="854"/>
      <c r="DX118" s="854"/>
      <c r="DY118" s="854"/>
      <c r="DZ118" s="855"/>
    </row>
    <row r="119" spans="1:130" s="55" customFormat="1" ht="26.45" customHeight="1">
      <c r="A119" s="1028" t="s">
        <v>386</v>
      </c>
      <c r="B119" s="1023"/>
      <c r="C119" s="841" t="s">
        <v>475</v>
      </c>
      <c r="D119" s="842"/>
      <c r="E119" s="842"/>
      <c r="F119" s="842"/>
      <c r="G119" s="842"/>
      <c r="H119" s="842"/>
      <c r="I119" s="842"/>
      <c r="J119" s="842"/>
      <c r="K119" s="842"/>
      <c r="L119" s="842"/>
      <c r="M119" s="842"/>
      <c r="N119" s="842"/>
      <c r="O119" s="842"/>
      <c r="P119" s="842"/>
      <c r="Q119" s="842"/>
      <c r="R119" s="842"/>
      <c r="S119" s="842"/>
      <c r="T119" s="842"/>
      <c r="U119" s="842"/>
      <c r="V119" s="842"/>
      <c r="W119" s="842"/>
      <c r="X119" s="842"/>
      <c r="Y119" s="842"/>
      <c r="Z119" s="843"/>
      <c r="AA119" s="829" t="s">
        <v>203</v>
      </c>
      <c r="AB119" s="830"/>
      <c r="AC119" s="830"/>
      <c r="AD119" s="830"/>
      <c r="AE119" s="831"/>
      <c r="AF119" s="832" t="s">
        <v>203</v>
      </c>
      <c r="AG119" s="830"/>
      <c r="AH119" s="830"/>
      <c r="AI119" s="830"/>
      <c r="AJ119" s="831"/>
      <c r="AK119" s="832" t="s">
        <v>203</v>
      </c>
      <c r="AL119" s="830"/>
      <c r="AM119" s="830"/>
      <c r="AN119" s="830"/>
      <c r="AO119" s="831"/>
      <c r="AP119" s="833" t="s">
        <v>203</v>
      </c>
      <c r="AQ119" s="834"/>
      <c r="AR119" s="834"/>
      <c r="AS119" s="834"/>
      <c r="AT119" s="835"/>
      <c r="AU119" s="1020"/>
      <c r="AV119" s="1021"/>
      <c r="AW119" s="1021"/>
      <c r="AX119" s="1021"/>
      <c r="AY119" s="1021"/>
      <c r="AZ119" s="84" t="s">
        <v>275</v>
      </c>
      <c r="BA119" s="84"/>
      <c r="BB119" s="84"/>
      <c r="BC119" s="84"/>
      <c r="BD119" s="84"/>
      <c r="BE119" s="84"/>
      <c r="BF119" s="84"/>
      <c r="BG119" s="84"/>
      <c r="BH119" s="84"/>
      <c r="BI119" s="84"/>
      <c r="BJ119" s="84"/>
      <c r="BK119" s="84"/>
      <c r="BL119" s="84"/>
      <c r="BM119" s="84"/>
      <c r="BN119" s="84"/>
      <c r="BO119" s="874" t="s">
        <v>170</v>
      </c>
      <c r="BP119" s="885"/>
      <c r="BQ119" s="883">
        <v>24499954</v>
      </c>
      <c r="BR119" s="884"/>
      <c r="BS119" s="884"/>
      <c r="BT119" s="884"/>
      <c r="BU119" s="884"/>
      <c r="BV119" s="884">
        <v>24618499</v>
      </c>
      <c r="BW119" s="884"/>
      <c r="BX119" s="884"/>
      <c r="BY119" s="884"/>
      <c r="BZ119" s="884"/>
      <c r="CA119" s="884">
        <v>24022072</v>
      </c>
      <c r="CB119" s="884"/>
      <c r="CC119" s="884"/>
      <c r="CD119" s="884"/>
      <c r="CE119" s="884"/>
      <c r="CF119" s="886"/>
      <c r="CG119" s="887"/>
      <c r="CH119" s="887"/>
      <c r="CI119" s="887"/>
      <c r="CJ119" s="888"/>
      <c r="CK119" s="1026"/>
      <c r="CL119" s="1027"/>
      <c r="CM119" s="889" t="s">
        <v>488</v>
      </c>
      <c r="CN119" s="890"/>
      <c r="CO119" s="890"/>
      <c r="CP119" s="890"/>
      <c r="CQ119" s="890"/>
      <c r="CR119" s="890"/>
      <c r="CS119" s="890"/>
      <c r="CT119" s="890"/>
      <c r="CU119" s="890"/>
      <c r="CV119" s="890"/>
      <c r="CW119" s="890"/>
      <c r="CX119" s="890"/>
      <c r="CY119" s="890"/>
      <c r="CZ119" s="890"/>
      <c r="DA119" s="890"/>
      <c r="DB119" s="890"/>
      <c r="DC119" s="890"/>
      <c r="DD119" s="890"/>
      <c r="DE119" s="890"/>
      <c r="DF119" s="891"/>
      <c r="DG119" s="892">
        <v>10173</v>
      </c>
      <c r="DH119" s="893"/>
      <c r="DI119" s="893"/>
      <c r="DJ119" s="893"/>
      <c r="DK119" s="894"/>
      <c r="DL119" s="895">
        <v>5795</v>
      </c>
      <c r="DM119" s="893"/>
      <c r="DN119" s="893"/>
      <c r="DO119" s="893"/>
      <c r="DP119" s="894"/>
      <c r="DQ119" s="895">
        <v>5758</v>
      </c>
      <c r="DR119" s="893"/>
      <c r="DS119" s="893"/>
      <c r="DT119" s="893"/>
      <c r="DU119" s="894"/>
      <c r="DV119" s="896">
        <v>0.1</v>
      </c>
      <c r="DW119" s="897"/>
      <c r="DX119" s="897"/>
      <c r="DY119" s="897"/>
      <c r="DZ119" s="898"/>
    </row>
    <row r="120" spans="1:130" s="55" customFormat="1" ht="26.45" customHeight="1">
      <c r="A120" s="1029"/>
      <c r="B120" s="1025"/>
      <c r="C120" s="863" t="s">
        <v>134</v>
      </c>
      <c r="D120" s="864"/>
      <c r="E120" s="864"/>
      <c r="F120" s="864"/>
      <c r="G120" s="864"/>
      <c r="H120" s="864"/>
      <c r="I120" s="864"/>
      <c r="J120" s="864"/>
      <c r="K120" s="864"/>
      <c r="L120" s="864"/>
      <c r="M120" s="864"/>
      <c r="N120" s="864"/>
      <c r="O120" s="864"/>
      <c r="P120" s="864"/>
      <c r="Q120" s="864"/>
      <c r="R120" s="864"/>
      <c r="S120" s="864"/>
      <c r="T120" s="864"/>
      <c r="U120" s="864"/>
      <c r="V120" s="864"/>
      <c r="W120" s="864"/>
      <c r="X120" s="864"/>
      <c r="Y120" s="864"/>
      <c r="Z120" s="865"/>
      <c r="AA120" s="849" t="s">
        <v>203</v>
      </c>
      <c r="AB120" s="850"/>
      <c r="AC120" s="850"/>
      <c r="AD120" s="850"/>
      <c r="AE120" s="851"/>
      <c r="AF120" s="852" t="s">
        <v>203</v>
      </c>
      <c r="AG120" s="850"/>
      <c r="AH120" s="850"/>
      <c r="AI120" s="850"/>
      <c r="AJ120" s="851"/>
      <c r="AK120" s="852" t="s">
        <v>203</v>
      </c>
      <c r="AL120" s="850"/>
      <c r="AM120" s="850"/>
      <c r="AN120" s="850"/>
      <c r="AO120" s="851"/>
      <c r="AP120" s="853" t="s">
        <v>203</v>
      </c>
      <c r="AQ120" s="854"/>
      <c r="AR120" s="854"/>
      <c r="AS120" s="854"/>
      <c r="AT120" s="855"/>
      <c r="AU120" s="991" t="s">
        <v>477</v>
      </c>
      <c r="AV120" s="992"/>
      <c r="AW120" s="992"/>
      <c r="AX120" s="992"/>
      <c r="AY120" s="993"/>
      <c r="AZ120" s="836" t="s">
        <v>219</v>
      </c>
      <c r="BA120" s="827"/>
      <c r="BB120" s="827"/>
      <c r="BC120" s="827"/>
      <c r="BD120" s="827"/>
      <c r="BE120" s="827"/>
      <c r="BF120" s="827"/>
      <c r="BG120" s="827"/>
      <c r="BH120" s="827"/>
      <c r="BI120" s="827"/>
      <c r="BJ120" s="827"/>
      <c r="BK120" s="827"/>
      <c r="BL120" s="827"/>
      <c r="BM120" s="827"/>
      <c r="BN120" s="827"/>
      <c r="BO120" s="827"/>
      <c r="BP120" s="828"/>
      <c r="BQ120" s="837">
        <v>10645831</v>
      </c>
      <c r="BR120" s="838"/>
      <c r="BS120" s="838"/>
      <c r="BT120" s="838"/>
      <c r="BU120" s="838"/>
      <c r="BV120" s="838">
        <v>10607396</v>
      </c>
      <c r="BW120" s="838"/>
      <c r="BX120" s="838"/>
      <c r="BY120" s="838"/>
      <c r="BZ120" s="838"/>
      <c r="CA120" s="838">
        <v>11146247</v>
      </c>
      <c r="CB120" s="838"/>
      <c r="CC120" s="838"/>
      <c r="CD120" s="838"/>
      <c r="CE120" s="838"/>
      <c r="CF120" s="839">
        <v>150.6</v>
      </c>
      <c r="CG120" s="840"/>
      <c r="CH120" s="840"/>
      <c r="CI120" s="840"/>
      <c r="CJ120" s="840"/>
      <c r="CK120" s="999" t="s">
        <v>271</v>
      </c>
      <c r="CL120" s="1000"/>
      <c r="CM120" s="1000"/>
      <c r="CN120" s="1000"/>
      <c r="CO120" s="1001"/>
      <c r="CP120" s="899" t="s">
        <v>350</v>
      </c>
      <c r="CQ120" s="900"/>
      <c r="CR120" s="900"/>
      <c r="CS120" s="900"/>
      <c r="CT120" s="900"/>
      <c r="CU120" s="900"/>
      <c r="CV120" s="900"/>
      <c r="CW120" s="900"/>
      <c r="CX120" s="900"/>
      <c r="CY120" s="900"/>
      <c r="CZ120" s="900"/>
      <c r="DA120" s="900"/>
      <c r="DB120" s="900"/>
      <c r="DC120" s="900"/>
      <c r="DD120" s="900"/>
      <c r="DE120" s="900"/>
      <c r="DF120" s="901"/>
      <c r="DG120" s="837" t="s">
        <v>203</v>
      </c>
      <c r="DH120" s="838"/>
      <c r="DI120" s="838"/>
      <c r="DJ120" s="838"/>
      <c r="DK120" s="838"/>
      <c r="DL120" s="838" t="s">
        <v>203</v>
      </c>
      <c r="DM120" s="838"/>
      <c r="DN120" s="838"/>
      <c r="DO120" s="838"/>
      <c r="DP120" s="838"/>
      <c r="DQ120" s="838">
        <v>7851375</v>
      </c>
      <c r="DR120" s="838"/>
      <c r="DS120" s="838"/>
      <c r="DT120" s="838"/>
      <c r="DU120" s="838"/>
      <c r="DV120" s="844">
        <v>106.1</v>
      </c>
      <c r="DW120" s="844"/>
      <c r="DX120" s="844"/>
      <c r="DY120" s="844"/>
      <c r="DZ120" s="845"/>
    </row>
    <row r="121" spans="1:130" s="55" customFormat="1" ht="26.45" customHeight="1">
      <c r="A121" s="1029"/>
      <c r="B121" s="1025"/>
      <c r="C121" s="871" t="s">
        <v>133</v>
      </c>
      <c r="D121" s="872"/>
      <c r="E121" s="872"/>
      <c r="F121" s="872"/>
      <c r="G121" s="872"/>
      <c r="H121" s="872"/>
      <c r="I121" s="872"/>
      <c r="J121" s="872"/>
      <c r="K121" s="872"/>
      <c r="L121" s="872"/>
      <c r="M121" s="872"/>
      <c r="N121" s="872"/>
      <c r="O121" s="872"/>
      <c r="P121" s="872"/>
      <c r="Q121" s="872"/>
      <c r="R121" s="872"/>
      <c r="S121" s="872"/>
      <c r="T121" s="872"/>
      <c r="U121" s="872"/>
      <c r="V121" s="872"/>
      <c r="W121" s="872"/>
      <c r="X121" s="872"/>
      <c r="Y121" s="872"/>
      <c r="Z121" s="873"/>
      <c r="AA121" s="849">
        <v>45843</v>
      </c>
      <c r="AB121" s="850"/>
      <c r="AC121" s="850"/>
      <c r="AD121" s="850"/>
      <c r="AE121" s="851"/>
      <c r="AF121" s="852" t="s">
        <v>203</v>
      </c>
      <c r="AG121" s="850"/>
      <c r="AH121" s="850"/>
      <c r="AI121" s="850"/>
      <c r="AJ121" s="851"/>
      <c r="AK121" s="852" t="s">
        <v>203</v>
      </c>
      <c r="AL121" s="850"/>
      <c r="AM121" s="850"/>
      <c r="AN121" s="850"/>
      <c r="AO121" s="851"/>
      <c r="AP121" s="853" t="s">
        <v>203</v>
      </c>
      <c r="AQ121" s="854"/>
      <c r="AR121" s="854"/>
      <c r="AS121" s="854"/>
      <c r="AT121" s="855"/>
      <c r="AU121" s="994"/>
      <c r="AV121" s="995"/>
      <c r="AW121" s="995"/>
      <c r="AX121" s="995"/>
      <c r="AY121" s="996"/>
      <c r="AZ121" s="856" t="s">
        <v>489</v>
      </c>
      <c r="BA121" s="857"/>
      <c r="BB121" s="857"/>
      <c r="BC121" s="857"/>
      <c r="BD121" s="857"/>
      <c r="BE121" s="857"/>
      <c r="BF121" s="857"/>
      <c r="BG121" s="857"/>
      <c r="BH121" s="857"/>
      <c r="BI121" s="857"/>
      <c r="BJ121" s="857"/>
      <c r="BK121" s="857"/>
      <c r="BL121" s="857"/>
      <c r="BM121" s="857"/>
      <c r="BN121" s="857"/>
      <c r="BO121" s="857"/>
      <c r="BP121" s="858"/>
      <c r="BQ121" s="859">
        <v>900653</v>
      </c>
      <c r="BR121" s="860"/>
      <c r="BS121" s="860"/>
      <c r="BT121" s="860"/>
      <c r="BU121" s="860"/>
      <c r="BV121" s="860">
        <v>773533</v>
      </c>
      <c r="BW121" s="860"/>
      <c r="BX121" s="860"/>
      <c r="BY121" s="860"/>
      <c r="BZ121" s="860"/>
      <c r="CA121" s="860">
        <v>699350</v>
      </c>
      <c r="CB121" s="860"/>
      <c r="CC121" s="860"/>
      <c r="CD121" s="860"/>
      <c r="CE121" s="860"/>
      <c r="CF121" s="861">
        <v>9.5</v>
      </c>
      <c r="CG121" s="862"/>
      <c r="CH121" s="862"/>
      <c r="CI121" s="862"/>
      <c r="CJ121" s="862"/>
      <c r="CK121" s="1002"/>
      <c r="CL121" s="1003"/>
      <c r="CM121" s="1003"/>
      <c r="CN121" s="1003"/>
      <c r="CO121" s="1004"/>
      <c r="CP121" s="902" t="s">
        <v>463</v>
      </c>
      <c r="CQ121" s="903"/>
      <c r="CR121" s="903"/>
      <c r="CS121" s="903"/>
      <c r="CT121" s="903"/>
      <c r="CU121" s="903"/>
      <c r="CV121" s="903"/>
      <c r="CW121" s="903"/>
      <c r="CX121" s="903"/>
      <c r="CY121" s="903"/>
      <c r="CZ121" s="903"/>
      <c r="DA121" s="903"/>
      <c r="DB121" s="903"/>
      <c r="DC121" s="903"/>
      <c r="DD121" s="903"/>
      <c r="DE121" s="903"/>
      <c r="DF121" s="904"/>
      <c r="DG121" s="859" t="s">
        <v>203</v>
      </c>
      <c r="DH121" s="860"/>
      <c r="DI121" s="860"/>
      <c r="DJ121" s="860"/>
      <c r="DK121" s="860"/>
      <c r="DL121" s="860" t="s">
        <v>203</v>
      </c>
      <c r="DM121" s="860"/>
      <c r="DN121" s="860"/>
      <c r="DO121" s="860"/>
      <c r="DP121" s="860"/>
      <c r="DQ121" s="860">
        <v>839950</v>
      </c>
      <c r="DR121" s="860"/>
      <c r="DS121" s="860"/>
      <c r="DT121" s="860"/>
      <c r="DU121" s="860"/>
      <c r="DV121" s="866">
        <v>11.4</v>
      </c>
      <c r="DW121" s="866"/>
      <c r="DX121" s="866"/>
      <c r="DY121" s="866"/>
      <c r="DZ121" s="867"/>
    </row>
    <row r="122" spans="1:130" s="55" customFormat="1" ht="26.45" customHeight="1">
      <c r="A122" s="1029"/>
      <c r="B122" s="1025"/>
      <c r="C122" s="863" t="s">
        <v>483</v>
      </c>
      <c r="D122" s="864"/>
      <c r="E122" s="864"/>
      <c r="F122" s="864"/>
      <c r="G122" s="864"/>
      <c r="H122" s="864"/>
      <c r="I122" s="864"/>
      <c r="J122" s="864"/>
      <c r="K122" s="864"/>
      <c r="L122" s="864"/>
      <c r="M122" s="864"/>
      <c r="N122" s="864"/>
      <c r="O122" s="864"/>
      <c r="P122" s="864"/>
      <c r="Q122" s="864"/>
      <c r="R122" s="864"/>
      <c r="S122" s="864"/>
      <c r="T122" s="864"/>
      <c r="U122" s="864"/>
      <c r="V122" s="864"/>
      <c r="W122" s="864"/>
      <c r="X122" s="864"/>
      <c r="Y122" s="864"/>
      <c r="Z122" s="865"/>
      <c r="AA122" s="849" t="s">
        <v>203</v>
      </c>
      <c r="AB122" s="850"/>
      <c r="AC122" s="850"/>
      <c r="AD122" s="850"/>
      <c r="AE122" s="851"/>
      <c r="AF122" s="852" t="s">
        <v>203</v>
      </c>
      <c r="AG122" s="850"/>
      <c r="AH122" s="850"/>
      <c r="AI122" s="850"/>
      <c r="AJ122" s="851"/>
      <c r="AK122" s="852" t="s">
        <v>203</v>
      </c>
      <c r="AL122" s="850"/>
      <c r="AM122" s="850"/>
      <c r="AN122" s="850"/>
      <c r="AO122" s="851"/>
      <c r="AP122" s="853" t="s">
        <v>203</v>
      </c>
      <c r="AQ122" s="854"/>
      <c r="AR122" s="854"/>
      <c r="AS122" s="854"/>
      <c r="AT122" s="855"/>
      <c r="AU122" s="994"/>
      <c r="AV122" s="995"/>
      <c r="AW122" s="995"/>
      <c r="AX122" s="995"/>
      <c r="AY122" s="996"/>
      <c r="AZ122" s="882" t="s">
        <v>491</v>
      </c>
      <c r="BA122" s="869"/>
      <c r="BB122" s="869"/>
      <c r="BC122" s="869"/>
      <c r="BD122" s="869"/>
      <c r="BE122" s="869"/>
      <c r="BF122" s="869"/>
      <c r="BG122" s="869"/>
      <c r="BH122" s="869"/>
      <c r="BI122" s="869"/>
      <c r="BJ122" s="869"/>
      <c r="BK122" s="869"/>
      <c r="BL122" s="869"/>
      <c r="BM122" s="869"/>
      <c r="BN122" s="869"/>
      <c r="BO122" s="869"/>
      <c r="BP122" s="870"/>
      <c r="BQ122" s="883">
        <v>14280926</v>
      </c>
      <c r="BR122" s="884"/>
      <c r="BS122" s="884"/>
      <c r="BT122" s="884"/>
      <c r="BU122" s="884"/>
      <c r="BV122" s="884">
        <v>14344854</v>
      </c>
      <c r="BW122" s="884"/>
      <c r="BX122" s="884"/>
      <c r="BY122" s="884"/>
      <c r="BZ122" s="884"/>
      <c r="CA122" s="884">
        <v>13837214</v>
      </c>
      <c r="CB122" s="884"/>
      <c r="CC122" s="884"/>
      <c r="CD122" s="884"/>
      <c r="CE122" s="884"/>
      <c r="CF122" s="905">
        <v>187</v>
      </c>
      <c r="CG122" s="906"/>
      <c r="CH122" s="906"/>
      <c r="CI122" s="906"/>
      <c r="CJ122" s="906"/>
      <c r="CK122" s="1002"/>
      <c r="CL122" s="1003"/>
      <c r="CM122" s="1003"/>
      <c r="CN122" s="1003"/>
      <c r="CO122" s="1004"/>
      <c r="CP122" s="902"/>
      <c r="CQ122" s="903"/>
      <c r="CR122" s="903"/>
      <c r="CS122" s="903"/>
      <c r="CT122" s="903"/>
      <c r="CU122" s="903"/>
      <c r="CV122" s="903"/>
      <c r="CW122" s="903"/>
      <c r="CX122" s="903"/>
      <c r="CY122" s="903"/>
      <c r="CZ122" s="903"/>
      <c r="DA122" s="903"/>
      <c r="DB122" s="903"/>
      <c r="DC122" s="903"/>
      <c r="DD122" s="903"/>
      <c r="DE122" s="903"/>
      <c r="DF122" s="904"/>
      <c r="DG122" s="859"/>
      <c r="DH122" s="860"/>
      <c r="DI122" s="860"/>
      <c r="DJ122" s="860"/>
      <c r="DK122" s="860"/>
      <c r="DL122" s="860"/>
      <c r="DM122" s="860"/>
      <c r="DN122" s="860"/>
      <c r="DO122" s="860"/>
      <c r="DP122" s="860"/>
      <c r="DQ122" s="860"/>
      <c r="DR122" s="860"/>
      <c r="DS122" s="860"/>
      <c r="DT122" s="860"/>
      <c r="DU122" s="860"/>
      <c r="DV122" s="866"/>
      <c r="DW122" s="866"/>
      <c r="DX122" s="866"/>
      <c r="DY122" s="866"/>
      <c r="DZ122" s="867"/>
    </row>
    <row r="123" spans="1:130" s="55" customFormat="1" ht="26.45" customHeight="1">
      <c r="A123" s="1029"/>
      <c r="B123" s="1025"/>
      <c r="C123" s="863" t="s">
        <v>484</v>
      </c>
      <c r="D123" s="864"/>
      <c r="E123" s="864"/>
      <c r="F123" s="864"/>
      <c r="G123" s="864"/>
      <c r="H123" s="864"/>
      <c r="I123" s="864"/>
      <c r="J123" s="864"/>
      <c r="K123" s="864"/>
      <c r="L123" s="864"/>
      <c r="M123" s="864"/>
      <c r="N123" s="864"/>
      <c r="O123" s="864"/>
      <c r="P123" s="864"/>
      <c r="Q123" s="864"/>
      <c r="R123" s="864"/>
      <c r="S123" s="864"/>
      <c r="T123" s="864"/>
      <c r="U123" s="864"/>
      <c r="V123" s="864"/>
      <c r="W123" s="864"/>
      <c r="X123" s="864"/>
      <c r="Y123" s="864"/>
      <c r="Z123" s="865"/>
      <c r="AA123" s="849" t="s">
        <v>203</v>
      </c>
      <c r="AB123" s="850"/>
      <c r="AC123" s="850"/>
      <c r="AD123" s="850"/>
      <c r="AE123" s="851"/>
      <c r="AF123" s="852" t="s">
        <v>203</v>
      </c>
      <c r="AG123" s="850"/>
      <c r="AH123" s="850"/>
      <c r="AI123" s="850"/>
      <c r="AJ123" s="851"/>
      <c r="AK123" s="852" t="s">
        <v>203</v>
      </c>
      <c r="AL123" s="850"/>
      <c r="AM123" s="850"/>
      <c r="AN123" s="850"/>
      <c r="AO123" s="851"/>
      <c r="AP123" s="853" t="s">
        <v>203</v>
      </c>
      <c r="AQ123" s="854"/>
      <c r="AR123" s="854"/>
      <c r="AS123" s="854"/>
      <c r="AT123" s="855"/>
      <c r="AU123" s="997"/>
      <c r="AV123" s="998"/>
      <c r="AW123" s="998"/>
      <c r="AX123" s="998"/>
      <c r="AY123" s="998"/>
      <c r="AZ123" s="84" t="s">
        <v>275</v>
      </c>
      <c r="BA123" s="84"/>
      <c r="BB123" s="84"/>
      <c r="BC123" s="84"/>
      <c r="BD123" s="84"/>
      <c r="BE123" s="84"/>
      <c r="BF123" s="84"/>
      <c r="BG123" s="84"/>
      <c r="BH123" s="84"/>
      <c r="BI123" s="84"/>
      <c r="BJ123" s="84"/>
      <c r="BK123" s="84"/>
      <c r="BL123" s="84"/>
      <c r="BM123" s="84"/>
      <c r="BN123" s="84"/>
      <c r="BO123" s="874" t="s">
        <v>492</v>
      </c>
      <c r="BP123" s="885"/>
      <c r="BQ123" s="907">
        <v>25827410</v>
      </c>
      <c r="BR123" s="908"/>
      <c r="BS123" s="908"/>
      <c r="BT123" s="908"/>
      <c r="BU123" s="908"/>
      <c r="BV123" s="908">
        <v>25725783</v>
      </c>
      <c r="BW123" s="908"/>
      <c r="BX123" s="908"/>
      <c r="BY123" s="908"/>
      <c r="BZ123" s="908"/>
      <c r="CA123" s="908">
        <v>25682811</v>
      </c>
      <c r="CB123" s="908"/>
      <c r="CC123" s="908"/>
      <c r="CD123" s="908"/>
      <c r="CE123" s="908"/>
      <c r="CF123" s="886"/>
      <c r="CG123" s="887"/>
      <c r="CH123" s="887"/>
      <c r="CI123" s="887"/>
      <c r="CJ123" s="888"/>
      <c r="CK123" s="1002"/>
      <c r="CL123" s="1003"/>
      <c r="CM123" s="1003"/>
      <c r="CN123" s="1003"/>
      <c r="CO123" s="1004"/>
      <c r="CP123" s="902"/>
      <c r="CQ123" s="903"/>
      <c r="CR123" s="903"/>
      <c r="CS123" s="903"/>
      <c r="CT123" s="903"/>
      <c r="CU123" s="903"/>
      <c r="CV123" s="903"/>
      <c r="CW123" s="903"/>
      <c r="CX123" s="903"/>
      <c r="CY123" s="903"/>
      <c r="CZ123" s="903"/>
      <c r="DA123" s="903"/>
      <c r="DB123" s="903"/>
      <c r="DC123" s="903"/>
      <c r="DD123" s="903"/>
      <c r="DE123" s="903"/>
      <c r="DF123" s="904"/>
      <c r="DG123" s="849"/>
      <c r="DH123" s="850"/>
      <c r="DI123" s="850"/>
      <c r="DJ123" s="850"/>
      <c r="DK123" s="851"/>
      <c r="DL123" s="852"/>
      <c r="DM123" s="850"/>
      <c r="DN123" s="850"/>
      <c r="DO123" s="850"/>
      <c r="DP123" s="851"/>
      <c r="DQ123" s="852"/>
      <c r="DR123" s="850"/>
      <c r="DS123" s="850"/>
      <c r="DT123" s="850"/>
      <c r="DU123" s="851"/>
      <c r="DV123" s="853"/>
      <c r="DW123" s="854"/>
      <c r="DX123" s="854"/>
      <c r="DY123" s="854"/>
      <c r="DZ123" s="855"/>
    </row>
    <row r="124" spans="1:130" s="55" customFormat="1" ht="26.45" customHeight="1">
      <c r="A124" s="1029"/>
      <c r="B124" s="1025"/>
      <c r="C124" s="863" t="s">
        <v>335</v>
      </c>
      <c r="D124" s="864"/>
      <c r="E124" s="864"/>
      <c r="F124" s="864"/>
      <c r="G124" s="864"/>
      <c r="H124" s="864"/>
      <c r="I124" s="864"/>
      <c r="J124" s="864"/>
      <c r="K124" s="864"/>
      <c r="L124" s="864"/>
      <c r="M124" s="864"/>
      <c r="N124" s="864"/>
      <c r="O124" s="864"/>
      <c r="P124" s="864"/>
      <c r="Q124" s="864"/>
      <c r="R124" s="864"/>
      <c r="S124" s="864"/>
      <c r="T124" s="864"/>
      <c r="U124" s="864"/>
      <c r="V124" s="864"/>
      <c r="W124" s="864"/>
      <c r="X124" s="864"/>
      <c r="Y124" s="864"/>
      <c r="Z124" s="865"/>
      <c r="AA124" s="849" t="s">
        <v>203</v>
      </c>
      <c r="AB124" s="850"/>
      <c r="AC124" s="850"/>
      <c r="AD124" s="850"/>
      <c r="AE124" s="851"/>
      <c r="AF124" s="852" t="s">
        <v>203</v>
      </c>
      <c r="AG124" s="850"/>
      <c r="AH124" s="850"/>
      <c r="AI124" s="850"/>
      <c r="AJ124" s="851"/>
      <c r="AK124" s="852" t="s">
        <v>203</v>
      </c>
      <c r="AL124" s="850"/>
      <c r="AM124" s="850"/>
      <c r="AN124" s="850"/>
      <c r="AO124" s="851"/>
      <c r="AP124" s="853" t="s">
        <v>203</v>
      </c>
      <c r="AQ124" s="854"/>
      <c r="AR124" s="854"/>
      <c r="AS124" s="854"/>
      <c r="AT124" s="855"/>
      <c r="AU124" s="913" t="s">
        <v>493</v>
      </c>
      <c r="AV124" s="914"/>
      <c r="AW124" s="914"/>
      <c r="AX124" s="914"/>
      <c r="AY124" s="914"/>
      <c r="AZ124" s="914"/>
      <c r="BA124" s="914"/>
      <c r="BB124" s="914"/>
      <c r="BC124" s="914"/>
      <c r="BD124" s="914"/>
      <c r="BE124" s="914"/>
      <c r="BF124" s="914"/>
      <c r="BG124" s="914"/>
      <c r="BH124" s="914"/>
      <c r="BI124" s="914"/>
      <c r="BJ124" s="914"/>
      <c r="BK124" s="914"/>
      <c r="BL124" s="914"/>
      <c r="BM124" s="914"/>
      <c r="BN124" s="914"/>
      <c r="BO124" s="914"/>
      <c r="BP124" s="915"/>
      <c r="BQ124" s="916" t="s">
        <v>203</v>
      </c>
      <c r="BR124" s="917"/>
      <c r="BS124" s="917"/>
      <c r="BT124" s="917"/>
      <c r="BU124" s="917"/>
      <c r="BV124" s="917" t="s">
        <v>203</v>
      </c>
      <c r="BW124" s="917"/>
      <c r="BX124" s="917"/>
      <c r="BY124" s="917"/>
      <c r="BZ124" s="917"/>
      <c r="CA124" s="917" t="s">
        <v>203</v>
      </c>
      <c r="CB124" s="917"/>
      <c r="CC124" s="917"/>
      <c r="CD124" s="917"/>
      <c r="CE124" s="917"/>
      <c r="CF124" s="918"/>
      <c r="CG124" s="919"/>
      <c r="CH124" s="919"/>
      <c r="CI124" s="919"/>
      <c r="CJ124" s="920"/>
      <c r="CK124" s="1005"/>
      <c r="CL124" s="1005"/>
      <c r="CM124" s="1005"/>
      <c r="CN124" s="1005"/>
      <c r="CO124" s="1006"/>
      <c r="CP124" s="902" t="s">
        <v>161</v>
      </c>
      <c r="CQ124" s="903"/>
      <c r="CR124" s="903"/>
      <c r="CS124" s="903"/>
      <c r="CT124" s="903"/>
      <c r="CU124" s="903"/>
      <c r="CV124" s="903"/>
      <c r="CW124" s="903"/>
      <c r="CX124" s="903"/>
      <c r="CY124" s="903"/>
      <c r="CZ124" s="903"/>
      <c r="DA124" s="903"/>
      <c r="DB124" s="903"/>
      <c r="DC124" s="903"/>
      <c r="DD124" s="903"/>
      <c r="DE124" s="903"/>
      <c r="DF124" s="904"/>
      <c r="DG124" s="892">
        <v>8998363</v>
      </c>
      <c r="DH124" s="893"/>
      <c r="DI124" s="893"/>
      <c r="DJ124" s="893"/>
      <c r="DK124" s="894"/>
      <c r="DL124" s="895">
        <v>8955692</v>
      </c>
      <c r="DM124" s="893"/>
      <c r="DN124" s="893"/>
      <c r="DO124" s="893"/>
      <c r="DP124" s="894"/>
      <c r="DQ124" s="895" t="s">
        <v>203</v>
      </c>
      <c r="DR124" s="893"/>
      <c r="DS124" s="893"/>
      <c r="DT124" s="893"/>
      <c r="DU124" s="894"/>
      <c r="DV124" s="896" t="s">
        <v>203</v>
      </c>
      <c r="DW124" s="897"/>
      <c r="DX124" s="897"/>
      <c r="DY124" s="897"/>
      <c r="DZ124" s="898"/>
    </row>
    <row r="125" spans="1:130" s="55" customFormat="1" ht="26.45" customHeight="1">
      <c r="A125" s="1029"/>
      <c r="B125" s="1025"/>
      <c r="C125" s="863" t="s">
        <v>487</v>
      </c>
      <c r="D125" s="864"/>
      <c r="E125" s="864"/>
      <c r="F125" s="864"/>
      <c r="G125" s="864"/>
      <c r="H125" s="864"/>
      <c r="I125" s="864"/>
      <c r="J125" s="864"/>
      <c r="K125" s="864"/>
      <c r="L125" s="864"/>
      <c r="M125" s="864"/>
      <c r="N125" s="864"/>
      <c r="O125" s="864"/>
      <c r="P125" s="864"/>
      <c r="Q125" s="864"/>
      <c r="R125" s="864"/>
      <c r="S125" s="864"/>
      <c r="T125" s="864"/>
      <c r="U125" s="864"/>
      <c r="V125" s="864"/>
      <c r="W125" s="864"/>
      <c r="X125" s="864"/>
      <c r="Y125" s="864"/>
      <c r="Z125" s="865"/>
      <c r="AA125" s="849" t="s">
        <v>203</v>
      </c>
      <c r="AB125" s="850"/>
      <c r="AC125" s="850"/>
      <c r="AD125" s="850"/>
      <c r="AE125" s="851"/>
      <c r="AF125" s="852" t="s">
        <v>203</v>
      </c>
      <c r="AG125" s="850"/>
      <c r="AH125" s="850"/>
      <c r="AI125" s="850"/>
      <c r="AJ125" s="851"/>
      <c r="AK125" s="852" t="s">
        <v>203</v>
      </c>
      <c r="AL125" s="850"/>
      <c r="AM125" s="850"/>
      <c r="AN125" s="850"/>
      <c r="AO125" s="851"/>
      <c r="AP125" s="853" t="s">
        <v>203</v>
      </c>
      <c r="AQ125" s="854"/>
      <c r="AR125" s="854"/>
      <c r="AS125" s="854"/>
      <c r="AT125" s="855"/>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1007" t="s">
        <v>496</v>
      </c>
      <c r="CL125" s="1000"/>
      <c r="CM125" s="1000"/>
      <c r="CN125" s="1000"/>
      <c r="CO125" s="1001"/>
      <c r="CP125" s="836" t="s">
        <v>136</v>
      </c>
      <c r="CQ125" s="827"/>
      <c r="CR125" s="827"/>
      <c r="CS125" s="827"/>
      <c r="CT125" s="827"/>
      <c r="CU125" s="827"/>
      <c r="CV125" s="827"/>
      <c r="CW125" s="827"/>
      <c r="CX125" s="827"/>
      <c r="CY125" s="827"/>
      <c r="CZ125" s="827"/>
      <c r="DA125" s="827"/>
      <c r="DB125" s="827"/>
      <c r="DC125" s="827"/>
      <c r="DD125" s="827"/>
      <c r="DE125" s="827"/>
      <c r="DF125" s="828"/>
      <c r="DG125" s="837" t="s">
        <v>203</v>
      </c>
      <c r="DH125" s="838"/>
      <c r="DI125" s="838"/>
      <c r="DJ125" s="838"/>
      <c r="DK125" s="838"/>
      <c r="DL125" s="838" t="s">
        <v>203</v>
      </c>
      <c r="DM125" s="838"/>
      <c r="DN125" s="838"/>
      <c r="DO125" s="838"/>
      <c r="DP125" s="838"/>
      <c r="DQ125" s="838" t="s">
        <v>203</v>
      </c>
      <c r="DR125" s="838"/>
      <c r="DS125" s="838"/>
      <c r="DT125" s="838"/>
      <c r="DU125" s="838"/>
      <c r="DV125" s="844" t="s">
        <v>203</v>
      </c>
      <c r="DW125" s="844"/>
      <c r="DX125" s="844"/>
      <c r="DY125" s="844"/>
      <c r="DZ125" s="845"/>
    </row>
    <row r="126" spans="1:130" s="55" customFormat="1" ht="26.45" customHeight="1">
      <c r="A126" s="1029"/>
      <c r="B126" s="1025"/>
      <c r="C126" s="863" t="s">
        <v>488</v>
      </c>
      <c r="D126" s="864"/>
      <c r="E126" s="864"/>
      <c r="F126" s="864"/>
      <c r="G126" s="864"/>
      <c r="H126" s="864"/>
      <c r="I126" s="864"/>
      <c r="J126" s="864"/>
      <c r="K126" s="864"/>
      <c r="L126" s="864"/>
      <c r="M126" s="864"/>
      <c r="N126" s="864"/>
      <c r="O126" s="864"/>
      <c r="P126" s="864"/>
      <c r="Q126" s="864"/>
      <c r="R126" s="864"/>
      <c r="S126" s="864"/>
      <c r="T126" s="864"/>
      <c r="U126" s="864"/>
      <c r="V126" s="864"/>
      <c r="W126" s="864"/>
      <c r="X126" s="864"/>
      <c r="Y126" s="864"/>
      <c r="Z126" s="865"/>
      <c r="AA126" s="849">
        <v>6272</v>
      </c>
      <c r="AB126" s="850"/>
      <c r="AC126" s="850"/>
      <c r="AD126" s="850"/>
      <c r="AE126" s="851"/>
      <c r="AF126" s="852">
        <v>4880</v>
      </c>
      <c r="AG126" s="850"/>
      <c r="AH126" s="850"/>
      <c r="AI126" s="850"/>
      <c r="AJ126" s="851"/>
      <c r="AK126" s="852">
        <v>5758</v>
      </c>
      <c r="AL126" s="850"/>
      <c r="AM126" s="850"/>
      <c r="AN126" s="850"/>
      <c r="AO126" s="851"/>
      <c r="AP126" s="853">
        <v>0.1</v>
      </c>
      <c r="AQ126" s="854"/>
      <c r="AR126" s="854"/>
      <c r="AS126" s="854"/>
      <c r="AT126" s="855"/>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1008"/>
      <c r="CL126" s="1003"/>
      <c r="CM126" s="1003"/>
      <c r="CN126" s="1003"/>
      <c r="CO126" s="1004"/>
      <c r="CP126" s="856" t="s">
        <v>417</v>
      </c>
      <c r="CQ126" s="857"/>
      <c r="CR126" s="857"/>
      <c r="CS126" s="857"/>
      <c r="CT126" s="857"/>
      <c r="CU126" s="857"/>
      <c r="CV126" s="857"/>
      <c r="CW126" s="857"/>
      <c r="CX126" s="857"/>
      <c r="CY126" s="857"/>
      <c r="CZ126" s="857"/>
      <c r="DA126" s="857"/>
      <c r="DB126" s="857"/>
      <c r="DC126" s="857"/>
      <c r="DD126" s="857"/>
      <c r="DE126" s="857"/>
      <c r="DF126" s="858"/>
      <c r="DG126" s="859" t="s">
        <v>203</v>
      </c>
      <c r="DH126" s="860"/>
      <c r="DI126" s="860"/>
      <c r="DJ126" s="860"/>
      <c r="DK126" s="860"/>
      <c r="DL126" s="860" t="s">
        <v>203</v>
      </c>
      <c r="DM126" s="860"/>
      <c r="DN126" s="860"/>
      <c r="DO126" s="860"/>
      <c r="DP126" s="860"/>
      <c r="DQ126" s="860" t="s">
        <v>203</v>
      </c>
      <c r="DR126" s="860"/>
      <c r="DS126" s="860"/>
      <c r="DT126" s="860"/>
      <c r="DU126" s="860"/>
      <c r="DV126" s="866" t="s">
        <v>203</v>
      </c>
      <c r="DW126" s="866"/>
      <c r="DX126" s="866"/>
      <c r="DY126" s="866"/>
      <c r="DZ126" s="867"/>
    </row>
    <row r="127" spans="1:130" s="55" customFormat="1" ht="26.45" customHeight="1">
      <c r="A127" s="1030"/>
      <c r="B127" s="1027"/>
      <c r="C127" s="889" t="s">
        <v>73</v>
      </c>
      <c r="D127" s="890"/>
      <c r="E127" s="890"/>
      <c r="F127" s="890"/>
      <c r="G127" s="890"/>
      <c r="H127" s="890"/>
      <c r="I127" s="890"/>
      <c r="J127" s="890"/>
      <c r="K127" s="890"/>
      <c r="L127" s="890"/>
      <c r="M127" s="890"/>
      <c r="N127" s="890"/>
      <c r="O127" s="890"/>
      <c r="P127" s="890"/>
      <c r="Q127" s="890"/>
      <c r="R127" s="890"/>
      <c r="S127" s="890"/>
      <c r="T127" s="890"/>
      <c r="U127" s="890"/>
      <c r="V127" s="890"/>
      <c r="W127" s="890"/>
      <c r="X127" s="890"/>
      <c r="Y127" s="890"/>
      <c r="Z127" s="891"/>
      <c r="AA127" s="849" t="s">
        <v>203</v>
      </c>
      <c r="AB127" s="850"/>
      <c r="AC127" s="850"/>
      <c r="AD127" s="850"/>
      <c r="AE127" s="851"/>
      <c r="AF127" s="852" t="s">
        <v>203</v>
      </c>
      <c r="AG127" s="850"/>
      <c r="AH127" s="850"/>
      <c r="AI127" s="850"/>
      <c r="AJ127" s="851"/>
      <c r="AK127" s="852" t="s">
        <v>203</v>
      </c>
      <c r="AL127" s="850"/>
      <c r="AM127" s="850"/>
      <c r="AN127" s="850"/>
      <c r="AO127" s="851"/>
      <c r="AP127" s="853" t="s">
        <v>203</v>
      </c>
      <c r="AQ127" s="854"/>
      <c r="AR127" s="854"/>
      <c r="AS127" s="854"/>
      <c r="AT127" s="855"/>
      <c r="AU127" s="78"/>
      <c r="AV127" s="78"/>
      <c r="AW127" s="78"/>
      <c r="AX127" s="940" t="s">
        <v>497</v>
      </c>
      <c r="AY127" s="910"/>
      <c r="AZ127" s="910"/>
      <c r="BA127" s="910"/>
      <c r="BB127" s="910"/>
      <c r="BC127" s="910"/>
      <c r="BD127" s="910"/>
      <c r="BE127" s="911"/>
      <c r="BF127" s="909" t="s">
        <v>237</v>
      </c>
      <c r="BG127" s="910"/>
      <c r="BH127" s="910"/>
      <c r="BI127" s="910"/>
      <c r="BJ127" s="910"/>
      <c r="BK127" s="910"/>
      <c r="BL127" s="911"/>
      <c r="BM127" s="909" t="s">
        <v>418</v>
      </c>
      <c r="BN127" s="910"/>
      <c r="BO127" s="910"/>
      <c r="BP127" s="910"/>
      <c r="BQ127" s="910"/>
      <c r="BR127" s="910"/>
      <c r="BS127" s="911"/>
      <c r="BT127" s="909" t="s">
        <v>409</v>
      </c>
      <c r="BU127" s="910"/>
      <c r="BV127" s="910"/>
      <c r="BW127" s="910"/>
      <c r="BX127" s="910"/>
      <c r="BY127" s="910"/>
      <c r="BZ127" s="912"/>
      <c r="CA127" s="78"/>
      <c r="CB127" s="78"/>
      <c r="CC127" s="78"/>
      <c r="CD127" s="90"/>
      <c r="CE127" s="90"/>
      <c r="CF127" s="90"/>
      <c r="CG127" s="75"/>
      <c r="CH127" s="75"/>
      <c r="CI127" s="75"/>
      <c r="CJ127" s="91"/>
      <c r="CK127" s="1008"/>
      <c r="CL127" s="1003"/>
      <c r="CM127" s="1003"/>
      <c r="CN127" s="1003"/>
      <c r="CO127" s="1004"/>
      <c r="CP127" s="856" t="s">
        <v>445</v>
      </c>
      <c r="CQ127" s="857"/>
      <c r="CR127" s="857"/>
      <c r="CS127" s="857"/>
      <c r="CT127" s="857"/>
      <c r="CU127" s="857"/>
      <c r="CV127" s="857"/>
      <c r="CW127" s="857"/>
      <c r="CX127" s="857"/>
      <c r="CY127" s="857"/>
      <c r="CZ127" s="857"/>
      <c r="DA127" s="857"/>
      <c r="DB127" s="857"/>
      <c r="DC127" s="857"/>
      <c r="DD127" s="857"/>
      <c r="DE127" s="857"/>
      <c r="DF127" s="858"/>
      <c r="DG127" s="859" t="s">
        <v>203</v>
      </c>
      <c r="DH127" s="860"/>
      <c r="DI127" s="860"/>
      <c r="DJ127" s="860"/>
      <c r="DK127" s="860"/>
      <c r="DL127" s="860" t="s">
        <v>203</v>
      </c>
      <c r="DM127" s="860"/>
      <c r="DN127" s="860"/>
      <c r="DO127" s="860"/>
      <c r="DP127" s="860"/>
      <c r="DQ127" s="860" t="s">
        <v>203</v>
      </c>
      <c r="DR127" s="860"/>
      <c r="DS127" s="860"/>
      <c r="DT127" s="860"/>
      <c r="DU127" s="860"/>
      <c r="DV127" s="866" t="s">
        <v>203</v>
      </c>
      <c r="DW127" s="866"/>
      <c r="DX127" s="866"/>
      <c r="DY127" s="866"/>
      <c r="DZ127" s="867"/>
    </row>
    <row r="128" spans="1:130" s="55" customFormat="1" ht="26.45" customHeight="1">
      <c r="A128" s="961" t="s">
        <v>498</v>
      </c>
      <c r="B128" s="962"/>
      <c r="C128" s="962"/>
      <c r="D128" s="962"/>
      <c r="E128" s="962"/>
      <c r="F128" s="962"/>
      <c r="G128" s="962"/>
      <c r="H128" s="962"/>
      <c r="I128" s="962"/>
      <c r="J128" s="962"/>
      <c r="K128" s="962"/>
      <c r="L128" s="962"/>
      <c r="M128" s="962"/>
      <c r="N128" s="962"/>
      <c r="O128" s="962"/>
      <c r="P128" s="962"/>
      <c r="Q128" s="962"/>
      <c r="R128" s="962"/>
      <c r="S128" s="962"/>
      <c r="T128" s="962"/>
      <c r="U128" s="962"/>
      <c r="V128" s="962"/>
      <c r="W128" s="963" t="s">
        <v>8</v>
      </c>
      <c r="X128" s="963"/>
      <c r="Y128" s="963"/>
      <c r="Z128" s="964"/>
      <c r="AA128" s="829">
        <v>44626</v>
      </c>
      <c r="AB128" s="830"/>
      <c r="AC128" s="830"/>
      <c r="AD128" s="830"/>
      <c r="AE128" s="831"/>
      <c r="AF128" s="832">
        <v>79010</v>
      </c>
      <c r="AG128" s="830"/>
      <c r="AH128" s="830"/>
      <c r="AI128" s="830"/>
      <c r="AJ128" s="831"/>
      <c r="AK128" s="832">
        <v>59124</v>
      </c>
      <c r="AL128" s="830"/>
      <c r="AM128" s="830"/>
      <c r="AN128" s="830"/>
      <c r="AO128" s="831"/>
      <c r="AP128" s="965"/>
      <c r="AQ128" s="966"/>
      <c r="AR128" s="966"/>
      <c r="AS128" s="966"/>
      <c r="AT128" s="967"/>
      <c r="AU128" s="78"/>
      <c r="AV128" s="78"/>
      <c r="AW128" s="78"/>
      <c r="AX128" s="826" t="s">
        <v>304</v>
      </c>
      <c r="AY128" s="827"/>
      <c r="AZ128" s="827"/>
      <c r="BA128" s="827"/>
      <c r="BB128" s="827"/>
      <c r="BC128" s="827"/>
      <c r="BD128" s="827"/>
      <c r="BE128" s="828"/>
      <c r="BF128" s="968" t="s">
        <v>203</v>
      </c>
      <c r="BG128" s="969"/>
      <c r="BH128" s="969"/>
      <c r="BI128" s="969"/>
      <c r="BJ128" s="969"/>
      <c r="BK128" s="969"/>
      <c r="BL128" s="970"/>
      <c r="BM128" s="968">
        <v>13.56</v>
      </c>
      <c r="BN128" s="969"/>
      <c r="BO128" s="969"/>
      <c r="BP128" s="969"/>
      <c r="BQ128" s="969"/>
      <c r="BR128" s="969"/>
      <c r="BS128" s="970"/>
      <c r="BT128" s="968">
        <v>20</v>
      </c>
      <c r="BU128" s="969"/>
      <c r="BV128" s="969"/>
      <c r="BW128" s="969"/>
      <c r="BX128" s="969"/>
      <c r="BY128" s="969"/>
      <c r="BZ128" s="971"/>
      <c r="CA128" s="90"/>
      <c r="CB128" s="90"/>
      <c r="CC128" s="90"/>
      <c r="CD128" s="90"/>
      <c r="CE128" s="90"/>
      <c r="CF128" s="90"/>
      <c r="CG128" s="75"/>
      <c r="CH128" s="75"/>
      <c r="CI128" s="75"/>
      <c r="CJ128" s="91"/>
      <c r="CK128" s="1009"/>
      <c r="CL128" s="1010"/>
      <c r="CM128" s="1010"/>
      <c r="CN128" s="1010"/>
      <c r="CO128" s="1011"/>
      <c r="CP128" s="921" t="s">
        <v>401</v>
      </c>
      <c r="CQ128" s="922"/>
      <c r="CR128" s="922"/>
      <c r="CS128" s="922"/>
      <c r="CT128" s="922"/>
      <c r="CU128" s="922"/>
      <c r="CV128" s="922"/>
      <c r="CW128" s="922"/>
      <c r="CX128" s="922"/>
      <c r="CY128" s="922"/>
      <c r="CZ128" s="922"/>
      <c r="DA128" s="922"/>
      <c r="DB128" s="922"/>
      <c r="DC128" s="922"/>
      <c r="DD128" s="922"/>
      <c r="DE128" s="922"/>
      <c r="DF128" s="923"/>
      <c r="DG128" s="924" t="s">
        <v>203</v>
      </c>
      <c r="DH128" s="925"/>
      <c r="DI128" s="925"/>
      <c r="DJ128" s="925"/>
      <c r="DK128" s="925"/>
      <c r="DL128" s="925" t="s">
        <v>203</v>
      </c>
      <c r="DM128" s="925"/>
      <c r="DN128" s="925"/>
      <c r="DO128" s="925"/>
      <c r="DP128" s="925"/>
      <c r="DQ128" s="925" t="s">
        <v>203</v>
      </c>
      <c r="DR128" s="925"/>
      <c r="DS128" s="925"/>
      <c r="DT128" s="925"/>
      <c r="DU128" s="925"/>
      <c r="DV128" s="926" t="s">
        <v>203</v>
      </c>
      <c r="DW128" s="926"/>
      <c r="DX128" s="926"/>
      <c r="DY128" s="926"/>
      <c r="DZ128" s="927"/>
    </row>
    <row r="129" spans="1:131" s="55" customFormat="1" ht="26.45" customHeight="1">
      <c r="A129" s="846" t="s">
        <v>175</v>
      </c>
      <c r="B129" s="847"/>
      <c r="C129" s="847"/>
      <c r="D129" s="847"/>
      <c r="E129" s="847"/>
      <c r="F129" s="847"/>
      <c r="G129" s="847"/>
      <c r="H129" s="847"/>
      <c r="I129" s="847"/>
      <c r="J129" s="847"/>
      <c r="K129" s="847"/>
      <c r="L129" s="847"/>
      <c r="M129" s="847"/>
      <c r="N129" s="847"/>
      <c r="O129" s="847"/>
      <c r="P129" s="847"/>
      <c r="Q129" s="847"/>
      <c r="R129" s="847"/>
      <c r="S129" s="847"/>
      <c r="T129" s="847"/>
      <c r="U129" s="847"/>
      <c r="V129" s="847"/>
      <c r="W129" s="928" t="s">
        <v>242</v>
      </c>
      <c r="X129" s="929"/>
      <c r="Y129" s="929"/>
      <c r="Z129" s="930"/>
      <c r="AA129" s="849">
        <v>8845590</v>
      </c>
      <c r="AB129" s="850"/>
      <c r="AC129" s="850"/>
      <c r="AD129" s="850"/>
      <c r="AE129" s="851"/>
      <c r="AF129" s="852">
        <v>8515069</v>
      </c>
      <c r="AG129" s="850"/>
      <c r="AH129" s="850"/>
      <c r="AI129" s="850"/>
      <c r="AJ129" s="851"/>
      <c r="AK129" s="852">
        <v>8780627</v>
      </c>
      <c r="AL129" s="850"/>
      <c r="AM129" s="850"/>
      <c r="AN129" s="850"/>
      <c r="AO129" s="851"/>
      <c r="AP129" s="931"/>
      <c r="AQ129" s="932"/>
      <c r="AR129" s="932"/>
      <c r="AS129" s="932"/>
      <c r="AT129" s="933"/>
      <c r="AU129" s="80"/>
      <c r="AV129" s="80"/>
      <c r="AW129" s="80"/>
      <c r="AX129" s="934" t="s">
        <v>113</v>
      </c>
      <c r="AY129" s="857"/>
      <c r="AZ129" s="857"/>
      <c r="BA129" s="857"/>
      <c r="BB129" s="857"/>
      <c r="BC129" s="857"/>
      <c r="BD129" s="857"/>
      <c r="BE129" s="858"/>
      <c r="BF129" s="935" t="s">
        <v>203</v>
      </c>
      <c r="BG129" s="936"/>
      <c r="BH129" s="936"/>
      <c r="BI129" s="936"/>
      <c r="BJ129" s="936"/>
      <c r="BK129" s="936"/>
      <c r="BL129" s="937"/>
      <c r="BM129" s="935">
        <v>18.559999999999999</v>
      </c>
      <c r="BN129" s="936"/>
      <c r="BO129" s="936"/>
      <c r="BP129" s="936"/>
      <c r="BQ129" s="936"/>
      <c r="BR129" s="936"/>
      <c r="BS129" s="937"/>
      <c r="BT129" s="935">
        <v>30</v>
      </c>
      <c r="BU129" s="938"/>
      <c r="BV129" s="938"/>
      <c r="BW129" s="938"/>
      <c r="BX129" s="938"/>
      <c r="BY129" s="938"/>
      <c r="BZ129" s="939"/>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45" customHeight="1">
      <c r="A130" s="846" t="s">
        <v>499</v>
      </c>
      <c r="B130" s="847"/>
      <c r="C130" s="847"/>
      <c r="D130" s="847"/>
      <c r="E130" s="847"/>
      <c r="F130" s="847"/>
      <c r="G130" s="847"/>
      <c r="H130" s="847"/>
      <c r="I130" s="847"/>
      <c r="J130" s="847"/>
      <c r="K130" s="847"/>
      <c r="L130" s="847"/>
      <c r="M130" s="847"/>
      <c r="N130" s="847"/>
      <c r="O130" s="847"/>
      <c r="P130" s="847"/>
      <c r="Q130" s="847"/>
      <c r="R130" s="847"/>
      <c r="S130" s="847"/>
      <c r="T130" s="847"/>
      <c r="U130" s="847"/>
      <c r="V130" s="847"/>
      <c r="W130" s="928" t="s">
        <v>500</v>
      </c>
      <c r="X130" s="929"/>
      <c r="Y130" s="929"/>
      <c r="Z130" s="930"/>
      <c r="AA130" s="849">
        <v>1623130</v>
      </c>
      <c r="AB130" s="850"/>
      <c r="AC130" s="850"/>
      <c r="AD130" s="850"/>
      <c r="AE130" s="851"/>
      <c r="AF130" s="852">
        <v>1397558</v>
      </c>
      <c r="AG130" s="850"/>
      <c r="AH130" s="850"/>
      <c r="AI130" s="850"/>
      <c r="AJ130" s="851"/>
      <c r="AK130" s="852">
        <v>1380700</v>
      </c>
      <c r="AL130" s="850"/>
      <c r="AM130" s="850"/>
      <c r="AN130" s="850"/>
      <c r="AO130" s="851"/>
      <c r="AP130" s="931"/>
      <c r="AQ130" s="932"/>
      <c r="AR130" s="932"/>
      <c r="AS130" s="932"/>
      <c r="AT130" s="933"/>
      <c r="AU130" s="80"/>
      <c r="AV130" s="80"/>
      <c r="AW130" s="80"/>
      <c r="AX130" s="934" t="s">
        <v>432</v>
      </c>
      <c r="AY130" s="857"/>
      <c r="AZ130" s="857"/>
      <c r="BA130" s="857"/>
      <c r="BB130" s="857"/>
      <c r="BC130" s="857"/>
      <c r="BD130" s="857"/>
      <c r="BE130" s="858"/>
      <c r="BF130" s="941">
        <v>9.1</v>
      </c>
      <c r="BG130" s="942"/>
      <c r="BH130" s="942"/>
      <c r="BI130" s="942"/>
      <c r="BJ130" s="942"/>
      <c r="BK130" s="942"/>
      <c r="BL130" s="943"/>
      <c r="BM130" s="941">
        <v>25</v>
      </c>
      <c r="BN130" s="942"/>
      <c r="BO130" s="942"/>
      <c r="BP130" s="942"/>
      <c r="BQ130" s="942"/>
      <c r="BR130" s="942"/>
      <c r="BS130" s="943"/>
      <c r="BT130" s="941">
        <v>35</v>
      </c>
      <c r="BU130" s="944"/>
      <c r="BV130" s="944"/>
      <c r="BW130" s="944"/>
      <c r="BX130" s="944"/>
      <c r="BY130" s="944"/>
      <c r="BZ130" s="945"/>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45" customHeight="1">
      <c r="A131" s="946"/>
      <c r="B131" s="947"/>
      <c r="C131" s="947"/>
      <c r="D131" s="947"/>
      <c r="E131" s="947"/>
      <c r="F131" s="947"/>
      <c r="G131" s="947"/>
      <c r="H131" s="947"/>
      <c r="I131" s="947"/>
      <c r="J131" s="947"/>
      <c r="K131" s="947"/>
      <c r="L131" s="947"/>
      <c r="M131" s="947"/>
      <c r="N131" s="947"/>
      <c r="O131" s="947"/>
      <c r="P131" s="947"/>
      <c r="Q131" s="947"/>
      <c r="R131" s="947"/>
      <c r="S131" s="947"/>
      <c r="T131" s="947"/>
      <c r="U131" s="947"/>
      <c r="V131" s="947"/>
      <c r="W131" s="948" t="s">
        <v>177</v>
      </c>
      <c r="X131" s="949"/>
      <c r="Y131" s="949"/>
      <c r="Z131" s="950"/>
      <c r="AA131" s="892">
        <v>7222460</v>
      </c>
      <c r="AB131" s="893"/>
      <c r="AC131" s="893"/>
      <c r="AD131" s="893"/>
      <c r="AE131" s="894"/>
      <c r="AF131" s="895">
        <v>7117511</v>
      </c>
      <c r="AG131" s="893"/>
      <c r="AH131" s="893"/>
      <c r="AI131" s="893"/>
      <c r="AJ131" s="894"/>
      <c r="AK131" s="895">
        <v>7399927</v>
      </c>
      <c r="AL131" s="893"/>
      <c r="AM131" s="893"/>
      <c r="AN131" s="893"/>
      <c r="AO131" s="894"/>
      <c r="AP131" s="951"/>
      <c r="AQ131" s="952"/>
      <c r="AR131" s="952"/>
      <c r="AS131" s="952"/>
      <c r="AT131" s="953"/>
      <c r="AU131" s="80"/>
      <c r="AV131" s="80"/>
      <c r="AW131" s="80"/>
      <c r="AX131" s="954" t="s">
        <v>474</v>
      </c>
      <c r="AY131" s="922"/>
      <c r="AZ131" s="922"/>
      <c r="BA131" s="922"/>
      <c r="BB131" s="922"/>
      <c r="BC131" s="922"/>
      <c r="BD131" s="922"/>
      <c r="BE131" s="923"/>
      <c r="BF131" s="955" t="s">
        <v>203</v>
      </c>
      <c r="BG131" s="956"/>
      <c r="BH131" s="956"/>
      <c r="BI131" s="956"/>
      <c r="BJ131" s="956"/>
      <c r="BK131" s="956"/>
      <c r="BL131" s="957"/>
      <c r="BM131" s="955">
        <v>350</v>
      </c>
      <c r="BN131" s="956"/>
      <c r="BO131" s="956"/>
      <c r="BP131" s="956"/>
      <c r="BQ131" s="956"/>
      <c r="BR131" s="956"/>
      <c r="BS131" s="957"/>
      <c r="BT131" s="958"/>
      <c r="BU131" s="959"/>
      <c r="BV131" s="959"/>
      <c r="BW131" s="959"/>
      <c r="BX131" s="959"/>
      <c r="BY131" s="959"/>
      <c r="BZ131" s="960"/>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45" customHeight="1">
      <c r="A132" s="1012" t="s">
        <v>27</v>
      </c>
      <c r="B132" s="1013"/>
      <c r="C132" s="1013"/>
      <c r="D132" s="1013"/>
      <c r="E132" s="1013"/>
      <c r="F132" s="1013"/>
      <c r="G132" s="1013"/>
      <c r="H132" s="1013"/>
      <c r="I132" s="1013"/>
      <c r="J132" s="1013"/>
      <c r="K132" s="1013"/>
      <c r="L132" s="1013"/>
      <c r="M132" s="1013"/>
      <c r="N132" s="1013"/>
      <c r="O132" s="1013"/>
      <c r="P132" s="1013"/>
      <c r="Q132" s="1013"/>
      <c r="R132" s="1013"/>
      <c r="S132" s="1013"/>
      <c r="T132" s="1013"/>
      <c r="U132" s="1013"/>
      <c r="V132" s="1031" t="s">
        <v>501</v>
      </c>
      <c r="W132" s="1031"/>
      <c r="X132" s="1031"/>
      <c r="Y132" s="1031"/>
      <c r="Z132" s="1032"/>
      <c r="AA132" s="1033">
        <v>12.38863213</v>
      </c>
      <c r="AB132" s="1034"/>
      <c r="AC132" s="1034"/>
      <c r="AD132" s="1034"/>
      <c r="AE132" s="1035"/>
      <c r="AF132" s="1036">
        <v>8.6274822760000003</v>
      </c>
      <c r="AG132" s="1034"/>
      <c r="AH132" s="1034"/>
      <c r="AI132" s="1034"/>
      <c r="AJ132" s="1035"/>
      <c r="AK132" s="1036">
        <v>6.525307615</v>
      </c>
      <c r="AL132" s="1034"/>
      <c r="AM132" s="1034"/>
      <c r="AN132" s="1034"/>
      <c r="AO132" s="1035"/>
      <c r="AP132" s="886"/>
      <c r="AQ132" s="887"/>
      <c r="AR132" s="887"/>
      <c r="AS132" s="887"/>
      <c r="AT132" s="1037"/>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45" customHeight="1">
      <c r="A133" s="1014"/>
      <c r="B133" s="1015"/>
      <c r="C133" s="1015"/>
      <c r="D133" s="1015"/>
      <c r="E133" s="1015"/>
      <c r="F133" s="1015"/>
      <c r="G133" s="1015"/>
      <c r="H133" s="1015"/>
      <c r="I133" s="1015"/>
      <c r="J133" s="1015"/>
      <c r="K133" s="1015"/>
      <c r="L133" s="1015"/>
      <c r="M133" s="1015"/>
      <c r="N133" s="1015"/>
      <c r="O133" s="1015"/>
      <c r="P133" s="1015"/>
      <c r="Q133" s="1015"/>
      <c r="R133" s="1015"/>
      <c r="S133" s="1015"/>
      <c r="T133" s="1015"/>
      <c r="U133" s="1015"/>
      <c r="V133" s="1038" t="s">
        <v>82</v>
      </c>
      <c r="W133" s="1038"/>
      <c r="X133" s="1038"/>
      <c r="Y133" s="1038"/>
      <c r="Z133" s="1039"/>
      <c r="AA133" s="1040">
        <v>10.7</v>
      </c>
      <c r="AB133" s="1041"/>
      <c r="AC133" s="1041"/>
      <c r="AD133" s="1041"/>
      <c r="AE133" s="1042"/>
      <c r="AF133" s="1040">
        <v>10.6</v>
      </c>
      <c r="AG133" s="1041"/>
      <c r="AH133" s="1041"/>
      <c r="AI133" s="1041"/>
      <c r="AJ133" s="1042"/>
      <c r="AK133" s="1040">
        <v>9.1</v>
      </c>
      <c r="AL133" s="1041"/>
      <c r="AM133" s="1041"/>
      <c r="AN133" s="1041"/>
      <c r="AO133" s="1042"/>
      <c r="AP133" s="918"/>
      <c r="AQ133" s="919"/>
      <c r="AR133" s="919"/>
      <c r="AS133" s="919"/>
      <c r="AT133" s="1043"/>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MgLrlR2hZd+oEhNpDaoTj8nN04zZm5Xww6Xq+BqlMeNNAFwbJdJql5TrlZC2p6bqKZXeNxgjIxmQN0Ty+g569A==" saltValue="UIl23gkdmYQq+Lkx6ZPTp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7" customHeight="1" zeroHeight="1"/>
  <cols>
    <col min="1" max="120" width="2.75" style="95" customWidth="1"/>
    <col min="121" max="121" width="0" style="96" hidden="1" customWidth="1"/>
    <col min="122" max="122" width="9" style="96" hidden="1" customWidth="1"/>
    <col min="123" max="16384" width="9" style="96" hidden="1"/>
  </cols>
  <sheetData>
    <row r="1" spans="1:120" ht="13.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ht="13.5"/>
    <row r="3" spans="1:120" ht="13.5"/>
    <row r="4" spans="1:120" ht="13.5"/>
    <row r="5" spans="1:120" ht="13.5"/>
    <row r="6" spans="1:120" ht="13.5"/>
    <row r="7" spans="1:120" ht="13.5"/>
    <row r="8" spans="1:120" ht="13.5"/>
    <row r="9" spans="1:120" ht="13.5"/>
    <row r="10" spans="1:120" ht="13.5"/>
    <row r="11" spans="1:120" ht="13.5"/>
    <row r="12" spans="1:120" ht="13.5"/>
    <row r="13" spans="1:120" ht="13.5"/>
    <row r="14" spans="1:120" ht="13.5"/>
    <row r="15" spans="1:120" ht="13.5"/>
    <row r="16" spans="1:120" ht="13.5">
      <c r="DP16" s="96"/>
    </row>
    <row r="17" spans="119:120" ht="13.5">
      <c r="DP17" s="96"/>
    </row>
    <row r="18" spans="119:120" ht="13.5"/>
    <row r="19" spans="119:120" ht="13.5"/>
    <row r="20" spans="119:120" ht="13.5">
      <c r="DO20" s="96"/>
      <c r="DP20" s="96"/>
    </row>
    <row r="21" spans="119:120" ht="13.5">
      <c r="DP21" s="96"/>
    </row>
    <row r="22" spans="119:120" ht="13.5"/>
    <row r="23" spans="119:120" ht="13.5">
      <c r="DO23" s="96"/>
      <c r="DP23" s="96"/>
    </row>
    <row r="24" spans="119:120" ht="13.5">
      <c r="DP24" s="96"/>
    </row>
    <row r="25" spans="119:120" ht="13.5">
      <c r="DP25" s="96"/>
    </row>
    <row r="26" spans="119:120" ht="13.5">
      <c r="DO26" s="96"/>
      <c r="DP26" s="96"/>
    </row>
    <row r="27" spans="119:120" ht="13.5"/>
    <row r="28" spans="119:120" ht="13.5">
      <c r="DO28" s="96"/>
      <c r="DP28" s="96"/>
    </row>
    <row r="29" spans="119:120" ht="13.5">
      <c r="DP29" s="96"/>
    </row>
    <row r="30" spans="119:120" ht="13.5"/>
    <row r="31" spans="119:120" ht="13.5">
      <c r="DO31" s="96"/>
      <c r="DP31" s="96"/>
    </row>
    <row r="32" spans="119:120" ht="13.5"/>
    <row r="33" spans="98:120" ht="13.5">
      <c r="DO33" s="96"/>
      <c r="DP33" s="96"/>
    </row>
    <row r="34" spans="98:120" ht="13.5">
      <c r="DM34" s="96"/>
    </row>
    <row r="35" spans="98:120" ht="13.5">
      <c r="CT35" s="96"/>
      <c r="CU35" s="96"/>
      <c r="CV35" s="96"/>
      <c r="CY35" s="96"/>
      <c r="CZ35" s="96"/>
      <c r="DA35" s="96"/>
      <c r="DD35" s="96"/>
      <c r="DE35" s="96"/>
      <c r="DF35" s="96"/>
      <c r="DI35" s="96"/>
      <c r="DJ35" s="96"/>
      <c r="DK35" s="96"/>
      <c r="DM35" s="96"/>
      <c r="DN35" s="96"/>
      <c r="DO35" s="96"/>
      <c r="DP35" s="96"/>
    </row>
    <row r="36" spans="98:120" ht="13.5"/>
    <row r="37" spans="98:120" ht="13.5">
      <c r="CW37" s="96"/>
      <c r="DB37" s="96"/>
      <c r="DG37" s="96"/>
      <c r="DL37" s="96"/>
      <c r="DP37" s="96"/>
    </row>
    <row r="38" spans="98:120" ht="13.5">
      <c r="CT38" s="96"/>
      <c r="CU38" s="96"/>
      <c r="CV38" s="96"/>
      <c r="CW38" s="96"/>
      <c r="CY38" s="96"/>
      <c r="CZ38" s="96"/>
      <c r="DA38" s="96"/>
      <c r="DB38" s="96"/>
      <c r="DD38" s="96"/>
      <c r="DE38" s="96"/>
      <c r="DF38" s="96"/>
      <c r="DG38" s="96"/>
      <c r="DI38" s="96"/>
      <c r="DJ38" s="96"/>
      <c r="DK38" s="96"/>
      <c r="DL38" s="96"/>
      <c r="DN38" s="96"/>
      <c r="DO38" s="96"/>
      <c r="DP38" s="96"/>
    </row>
    <row r="39" spans="98:120" ht="13.5"/>
    <row r="40" spans="98:120" ht="13.5"/>
    <row r="41" spans="98:120" ht="13.5"/>
    <row r="42" spans="98:120" ht="13.5"/>
    <row r="43" spans="98:120" ht="13.5"/>
    <row r="44" spans="98:120" ht="13.5"/>
    <row r="45" spans="98:120" ht="13.5"/>
    <row r="46" spans="98:120" ht="13.5"/>
    <row r="47" spans="98:120" ht="13.5"/>
    <row r="48" spans="98:120" ht="13.5"/>
    <row r="49" spans="22:120" ht="13.5">
      <c r="DN49" s="96"/>
      <c r="DO49" s="96"/>
      <c r="DP49" s="96"/>
    </row>
    <row r="50" spans="22:120" ht="13.5"/>
    <row r="51" spans="22:120" ht="13.5"/>
    <row r="52" spans="22:120" ht="13.5"/>
    <row r="53" spans="22:120" ht="13.5"/>
    <row r="54" spans="22:120" ht="13.5"/>
    <row r="55" spans="22:120" ht="13.5"/>
    <row r="56" spans="22:120" ht="13.5"/>
    <row r="57" spans="22:120" ht="13.5"/>
    <row r="58" spans="22:120" ht="13.5"/>
    <row r="59" spans="22:120" ht="13.5"/>
    <row r="60" spans="22:120" ht="13.5"/>
    <row r="61" spans="22:120" ht="13.5"/>
    <row r="62" spans="22:120" ht="13.5"/>
    <row r="63" spans="22:120" ht="13.5">
      <c r="W63" s="96"/>
      <c r="CS63" s="96"/>
      <c r="CX63" s="96"/>
      <c r="DC63" s="96"/>
      <c r="DH63" s="96"/>
    </row>
    <row r="64" spans="22:120" ht="13.5">
      <c r="V64" s="96"/>
    </row>
    <row r="65" spans="15:120" ht="13.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ht="13.5">
      <c r="Q66" s="96"/>
      <c r="S66" s="96"/>
      <c r="U66" s="96"/>
      <c r="DM66" s="96"/>
    </row>
    <row r="67" spans="15:120" ht="13.5">
      <c r="O67" s="96"/>
      <c r="P67" s="96"/>
      <c r="R67" s="96"/>
      <c r="T67" s="96"/>
      <c r="Y67" s="96"/>
      <c r="CT67" s="96"/>
      <c r="CV67" s="96"/>
      <c r="CW67" s="96"/>
      <c r="CY67" s="96"/>
      <c r="DA67" s="96"/>
      <c r="DB67" s="96"/>
      <c r="DD67" s="96"/>
      <c r="DF67" s="96"/>
      <c r="DG67" s="96"/>
      <c r="DI67" s="96"/>
      <c r="DK67" s="96"/>
      <c r="DL67" s="96"/>
      <c r="DN67" s="96"/>
      <c r="DO67" s="96"/>
      <c r="DP67" s="96"/>
    </row>
    <row r="68" spans="15:120" ht="13.5"/>
    <row r="69" spans="15:120" ht="13.5"/>
    <row r="70" spans="15:120" ht="13.5"/>
    <row r="71" spans="15:120" ht="13.5"/>
    <row r="72" spans="15:120" ht="13.5">
      <c r="DP72" s="96"/>
    </row>
    <row r="73" spans="15:120" ht="13.5">
      <c r="DP73" s="96"/>
    </row>
    <row r="74" spans="15:120" ht="13.5"/>
    <row r="75" spans="15:120" ht="13.5"/>
    <row r="76" spans="15:120" ht="13.5"/>
    <row r="77" spans="15:120" ht="13.5"/>
    <row r="78" spans="15:120" ht="13.5"/>
    <row r="79" spans="15:120" ht="13.5"/>
    <row r="80" spans="15:120" ht="13.5"/>
    <row r="81" spans="97:112" ht="13.5"/>
    <row r="82" spans="97:112" ht="13.5"/>
    <row r="83" spans="97:112" ht="13.5"/>
    <row r="84" spans="97:112" ht="13.5"/>
    <row r="85" spans="97:112" ht="13.5"/>
    <row r="86" spans="97:112" ht="13.5"/>
    <row r="87" spans="97:112" ht="13.5"/>
    <row r="88" spans="97:112" ht="13.5"/>
    <row r="89" spans="97:112" ht="13.5"/>
    <row r="90" spans="97:112" ht="13.5"/>
    <row r="91" spans="97:112" ht="13.5"/>
    <row r="92" spans="97:112" ht="13.5"/>
    <row r="93" spans="97:112" ht="13.5"/>
    <row r="94" spans="97:112" ht="13.5"/>
    <row r="95" spans="97:112" ht="13.5"/>
    <row r="96" spans="97:112" ht="13.5">
      <c r="CS96" s="96"/>
      <c r="CX96" s="96"/>
      <c r="DC96" s="96"/>
      <c r="DH96" s="96"/>
    </row>
    <row r="97" spans="24:120" ht="13.5">
      <c r="CS97" s="96"/>
      <c r="CX97" s="96"/>
      <c r="DC97" s="96"/>
      <c r="DH97" s="96"/>
      <c r="DP97" s="95" t="s">
        <v>95</v>
      </c>
    </row>
    <row r="98" spans="24:120" ht="13.5" hidden="1">
      <c r="CS98" s="96"/>
      <c r="CX98" s="96"/>
      <c r="DC98" s="96"/>
      <c r="DH98" s="96"/>
    </row>
    <row r="99" spans="24:120" ht="13.5" hidden="1">
      <c r="CS99" s="96"/>
      <c r="CX99" s="96"/>
      <c r="DC99" s="96"/>
      <c r="DH99" s="96"/>
    </row>
    <row r="101" spans="24:120" ht="12" hidden="1" customHeight="1">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c r="CU102" s="96"/>
      <c r="CZ102" s="96"/>
      <c r="DE102" s="96"/>
      <c r="DJ102" s="96"/>
      <c r="DM102" s="96"/>
    </row>
    <row r="103" spans="24:120" ht="13.5" hidden="1">
      <c r="CT103" s="96"/>
      <c r="CV103" s="96"/>
      <c r="CW103" s="96"/>
      <c r="CY103" s="96"/>
      <c r="DA103" s="96"/>
      <c r="DB103" s="96"/>
      <c r="DD103" s="96"/>
      <c r="DF103" s="96"/>
      <c r="DG103" s="96"/>
      <c r="DI103" s="96"/>
      <c r="DK103" s="96"/>
      <c r="DL103" s="96"/>
      <c r="DM103" s="96"/>
      <c r="DN103" s="96"/>
      <c r="DO103" s="96"/>
      <c r="DP103" s="96"/>
    </row>
    <row r="104" spans="24:120" ht="13.5" hidden="1">
      <c r="CV104" s="96"/>
      <c r="CW104" s="96"/>
      <c r="DA104" s="96"/>
      <c r="DB104" s="96"/>
      <c r="DF104" s="96"/>
      <c r="DG104" s="96"/>
      <c r="DK104" s="96"/>
      <c r="DL104" s="96"/>
      <c r="DN104" s="96"/>
      <c r="DO104" s="96"/>
      <c r="DP104" s="96"/>
    </row>
    <row r="105" spans="24:120" ht="12.75" hidden="1" customHeight="1"/>
  </sheetData>
  <sheetProtection algorithmName="SHA-512" hashValue="Y58bADMv7G67dvC5W/I0r3MvOEhdj7F0uVQPLyPPliM4Vgfwr/yRXdbcvbvS8yqIdPdPbGfiYf4LG5b+G9vnrA==" saltValue="QrN9K0xMuN91lLGGqRg5Xw=="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9" zoomScale="85" zoomScaleNormal="85" zoomScaleSheetLayoutView="55" workbookViewId="0"/>
  </sheetViews>
  <sheetFormatPr defaultColWidth="0" defaultRowHeight="13.7" customHeight="1" zeroHeight="1"/>
  <cols>
    <col min="1" max="116" width="2.625" style="95" customWidth="1"/>
    <col min="117" max="117" width="9" style="96" hidden="1" customWidth="1"/>
    <col min="118" max="16384" width="9" style="96" hidden="1"/>
  </cols>
  <sheetData>
    <row r="1" spans="2:116" ht="13.7" customHeight="1">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7" customHeight="1"/>
    <row r="3" spans="2:116" ht="13.7" customHeight="1"/>
    <row r="4" spans="2:116" ht="13.7" customHeight="1">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7" customHeight="1">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7" customHeight="1"/>
    <row r="7" spans="2:116" ht="13.7" customHeight="1"/>
    <row r="8" spans="2:116" ht="13.7" customHeight="1"/>
    <row r="9" spans="2:116" ht="13.7" customHeight="1"/>
    <row r="10" spans="2:116" ht="13.7" customHeight="1"/>
    <row r="11" spans="2:116" ht="13.7" customHeight="1"/>
    <row r="12" spans="2:116" ht="13.7" customHeight="1"/>
    <row r="13" spans="2:116" ht="13.7" customHeight="1"/>
    <row r="14" spans="2:116" ht="13.7" customHeight="1"/>
    <row r="15" spans="2:116" ht="13.7" customHeight="1"/>
    <row r="16" spans="2:116" ht="13.7" customHeight="1"/>
    <row r="17" spans="9:116" ht="13.7" customHeight="1"/>
    <row r="18" spans="9:116" ht="13.7" customHeight="1">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7" customHeight="1"/>
    <row r="20" spans="9:116" ht="13.7" customHeight="1"/>
    <row r="21" spans="9:116" ht="13.7" customHeight="1">
      <c r="DL21" s="96"/>
    </row>
    <row r="22" spans="9:116" ht="13.7" customHeight="1">
      <c r="DI22" s="96"/>
      <c r="DJ22" s="96"/>
      <c r="DK22" s="96"/>
      <c r="DL22" s="96"/>
    </row>
    <row r="23" spans="9:116" ht="13.7" customHeight="1">
      <c r="CY23" s="96"/>
      <c r="CZ23" s="96"/>
      <c r="DA23" s="96"/>
      <c r="DB23" s="96"/>
      <c r="DC23" s="96"/>
      <c r="DD23" s="96"/>
      <c r="DE23" s="96"/>
      <c r="DF23" s="96"/>
      <c r="DG23" s="96"/>
      <c r="DH23" s="96"/>
      <c r="DI23" s="96"/>
      <c r="DJ23" s="96"/>
      <c r="DK23" s="96"/>
      <c r="DL23" s="96"/>
    </row>
    <row r="24" spans="9:116" ht="13.7" customHeight="1"/>
    <row r="25" spans="9:116" ht="13.7" customHeight="1"/>
    <row r="26" spans="9:116" ht="13.7" customHeight="1"/>
    <row r="27" spans="9:116" ht="13.7" customHeight="1"/>
    <row r="28" spans="9:116" ht="13.7" customHeight="1"/>
    <row r="29" spans="9:116" ht="13.7" customHeight="1"/>
    <row r="30" spans="9:116" ht="13.7" customHeight="1"/>
    <row r="31" spans="9:116" ht="13.7" customHeight="1"/>
    <row r="32" spans="9:116" ht="13.7" customHeight="1"/>
    <row r="33" spans="15:116" ht="13.7" customHeight="1"/>
    <row r="34" spans="15:116" ht="13.7" customHeight="1"/>
    <row r="35" spans="15:116" ht="13.7" customHeight="1">
      <c r="CZ35" s="96"/>
      <c r="DA35" s="96"/>
      <c r="DB35" s="96"/>
      <c r="DC35" s="96"/>
      <c r="DD35" s="96"/>
      <c r="DE35" s="96"/>
      <c r="DF35" s="96"/>
      <c r="DG35" s="96"/>
      <c r="DH35" s="96"/>
      <c r="DI35" s="96"/>
      <c r="DJ35" s="96"/>
      <c r="DK35" s="96"/>
      <c r="DL35" s="96"/>
    </row>
    <row r="36" spans="15:116" ht="13.7" customHeight="1"/>
    <row r="37" spans="15:116" ht="13.7" customHeight="1">
      <c r="DL37" s="96"/>
    </row>
    <row r="38" spans="15:116" ht="13.7" customHeight="1">
      <c r="DI38" s="96"/>
      <c r="DJ38" s="96"/>
      <c r="DK38" s="96"/>
      <c r="DL38" s="96"/>
    </row>
    <row r="39" spans="15:116" ht="13.7" customHeight="1"/>
    <row r="40" spans="15:116" ht="13.7" customHeight="1"/>
    <row r="41" spans="15:116" ht="13.7" customHeight="1"/>
    <row r="42" spans="15:116" ht="13.7" customHeight="1"/>
    <row r="43" spans="15:116" ht="13.7" customHeight="1">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7" customHeight="1">
      <c r="DL44" s="96"/>
    </row>
    <row r="45" spans="15:116" ht="13.7" customHeight="1"/>
    <row r="46" spans="15:116" ht="13.7" customHeight="1">
      <c r="DA46" s="96"/>
      <c r="DB46" s="96"/>
      <c r="DC46" s="96"/>
      <c r="DD46" s="96"/>
      <c r="DE46" s="96"/>
      <c r="DF46" s="96"/>
      <c r="DG46" s="96"/>
      <c r="DH46" s="96"/>
      <c r="DI46" s="96"/>
      <c r="DJ46" s="96"/>
      <c r="DK46" s="96"/>
      <c r="DL46" s="96"/>
    </row>
    <row r="47" spans="15:116" ht="13.7" customHeight="1"/>
    <row r="48" spans="15:116" ht="13.7" customHeight="1"/>
    <row r="49" spans="104:116" ht="13.7" customHeight="1"/>
    <row r="50" spans="104:116" ht="13.7" customHeight="1">
      <c r="CZ50" s="96"/>
      <c r="DA50" s="96"/>
      <c r="DB50" s="96"/>
      <c r="DC50" s="96"/>
      <c r="DD50" s="96"/>
      <c r="DE50" s="96"/>
      <c r="DF50" s="96"/>
      <c r="DG50" s="96"/>
      <c r="DH50" s="96"/>
      <c r="DI50" s="96"/>
      <c r="DJ50" s="96"/>
      <c r="DK50" s="96"/>
      <c r="DL50" s="96"/>
    </row>
    <row r="51" spans="104:116" ht="13.7" customHeight="1"/>
    <row r="52" spans="104:116" ht="13.7" customHeight="1"/>
    <row r="53" spans="104:116" ht="13.7" customHeight="1">
      <c r="DL53" s="96"/>
    </row>
    <row r="54" spans="104:116" ht="13.7" customHeight="1"/>
    <row r="55" spans="104:116" ht="13.7" customHeight="1"/>
    <row r="56" spans="104:116" ht="13.7" customHeight="1"/>
    <row r="57" spans="104:116" ht="13.7" customHeight="1"/>
    <row r="58" spans="104:116" ht="13.7" customHeight="1"/>
    <row r="59" spans="104:116" ht="13.7" customHeight="1"/>
    <row r="60" spans="104:116" ht="13.7" customHeight="1"/>
    <row r="61" spans="104:116" ht="13.7" customHeight="1"/>
    <row r="62" spans="104:116" ht="13.7" customHeight="1"/>
    <row r="63" spans="104:116" ht="13.7" customHeight="1"/>
    <row r="64" spans="104:116" ht="13.7" customHeight="1"/>
    <row r="65" spans="107:116" ht="13.7" customHeight="1"/>
    <row r="66" spans="107:116" ht="13.7" customHeight="1"/>
    <row r="67" spans="107:116" ht="13.7" customHeight="1">
      <c r="DC67" s="96"/>
      <c r="DD67" s="96"/>
      <c r="DE67" s="96"/>
      <c r="DF67" s="96"/>
      <c r="DG67" s="96"/>
      <c r="DH67" s="96"/>
      <c r="DI67" s="96"/>
      <c r="DJ67" s="96"/>
      <c r="DK67" s="96"/>
      <c r="DL67" s="96"/>
    </row>
    <row r="68" spans="107:116" ht="13.7" customHeight="1"/>
    <row r="69" spans="107:116" ht="13.7" customHeight="1"/>
    <row r="70" spans="107:116" ht="13.7" customHeight="1"/>
    <row r="71" spans="107:116" ht="13.7" customHeight="1"/>
    <row r="72" spans="107:116" ht="13.7" customHeight="1"/>
    <row r="73" spans="107:116" ht="13.7" customHeight="1"/>
    <row r="74" spans="107:116" ht="13.7" customHeight="1"/>
    <row r="75" spans="107:116" ht="13.7" customHeight="1"/>
    <row r="76" spans="107:116" ht="13.7" customHeight="1"/>
    <row r="77" spans="107:116" ht="13.7" customHeight="1"/>
    <row r="78" spans="107:116" ht="13.7" customHeight="1"/>
    <row r="79" spans="107:116" ht="13.7" customHeight="1"/>
    <row r="80" spans="107:116" ht="13.7" customHeight="1"/>
    <row r="81" ht="13.7" customHeight="1"/>
    <row r="82" ht="13.7" customHeight="1"/>
    <row r="83" ht="13.7" customHeight="1"/>
    <row r="84" ht="13.7" customHeight="1"/>
    <row r="85" ht="13.7" customHeight="1"/>
    <row r="86" ht="13.7" customHeight="1"/>
    <row r="87" ht="13.7" customHeight="1"/>
    <row r="88" ht="13.7" customHeight="1"/>
    <row r="89" ht="13.7" customHeight="1"/>
  </sheetData>
  <sheetProtection algorithmName="SHA-512" hashValue="gkCTrPZ81r9XuTbTGtSHUfYNaiXeg8OT5KevFDllL1sFWgp2t443BCZFibO6fFWTyQS8rB56AV55z2VDaHD6gA==" saltValue="YgX0LCRL2+Fuyf0ChbUiww=="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7" customHeight="1" zeroHeight="1"/>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ht="13.5">
      <c r="AS1" s="109"/>
      <c r="AT1" s="109"/>
    </row>
    <row r="2" spans="1:46" ht="13.5">
      <c r="AS2" s="109"/>
      <c r="AT2" s="109"/>
    </row>
    <row r="3" spans="1:46" ht="13.5">
      <c r="AS3" s="109"/>
      <c r="AT3" s="109"/>
    </row>
    <row r="4" spans="1:46" ht="13.5">
      <c r="AS4" s="109"/>
      <c r="AT4" s="109"/>
    </row>
    <row r="5" spans="1:46" ht="17.25">
      <c r="A5" s="100" t="s">
        <v>502</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ht="13.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328</v>
      </c>
      <c r="AL6" s="103"/>
      <c r="AM6" s="103"/>
      <c r="AN6" s="103"/>
      <c r="AO6" s="109"/>
      <c r="AP6" s="109"/>
      <c r="AQ6" s="109"/>
      <c r="AR6" s="109"/>
    </row>
    <row r="7" spans="1:46" ht="13.7" customHeight="1">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6" t="s">
        <v>83</v>
      </c>
      <c r="AP7" s="145"/>
      <c r="AQ7" s="156" t="s">
        <v>503</v>
      </c>
      <c r="AR7" s="170"/>
    </row>
    <row r="8" spans="1:46" ht="13.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7"/>
      <c r="AP8" s="146" t="s">
        <v>505</v>
      </c>
      <c r="AQ8" s="157" t="s">
        <v>506</v>
      </c>
      <c r="AR8" s="171" t="s">
        <v>507</v>
      </c>
    </row>
    <row r="9" spans="1:46" ht="13.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50" t="s">
        <v>508</v>
      </c>
      <c r="AL9" s="1051"/>
      <c r="AM9" s="1051"/>
      <c r="AN9" s="1052"/>
      <c r="AO9" s="135">
        <v>2247570</v>
      </c>
      <c r="AP9" s="135">
        <v>77728</v>
      </c>
      <c r="AQ9" s="158">
        <v>100177</v>
      </c>
      <c r="AR9" s="172">
        <v>-22.4</v>
      </c>
    </row>
    <row r="10" spans="1:46" ht="13.7" customHeight="1">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50" t="s">
        <v>213</v>
      </c>
      <c r="AL10" s="1051"/>
      <c r="AM10" s="1051"/>
      <c r="AN10" s="1052"/>
      <c r="AO10" s="136">
        <v>285760</v>
      </c>
      <c r="AP10" s="136">
        <v>9882</v>
      </c>
      <c r="AQ10" s="159">
        <v>9943</v>
      </c>
      <c r="AR10" s="173">
        <v>-0.6</v>
      </c>
    </row>
    <row r="11" spans="1:46" ht="13.7" customHeight="1">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50" t="s">
        <v>399</v>
      </c>
      <c r="AL11" s="1051"/>
      <c r="AM11" s="1051"/>
      <c r="AN11" s="1052"/>
      <c r="AO11" s="136">
        <v>50179</v>
      </c>
      <c r="AP11" s="136">
        <v>1735</v>
      </c>
      <c r="AQ11" s="159">
        <v>1487</v>
      </c>
      <c r="AR11" s="173">
        <v>16.7</v>
      </c>
    </row>
    <row r="12" spans="1:46" ht="13.7" customHeight="1">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50" t="s">
        <v>241</v>
      </c>
      <c r="AL12" s="1051"/>
      <c r="AM12" s="1051"/>
      <c r="AN12" s="1052"/>
      <c r="AO12" s="136" t="s">
        <v>203</v>
      </c>
      <c r="AP12" s="136" t="s">
        <v>203</v>
      </c>
      <c r="AQ12" s="159">
        <v>23</v>
      </c>
      <c r="AR12" s="173" t="s">
        <v>203</v>
      </c>
    </row>
    <row r="13" spans="1:46" ht="13.7" customHeight="1">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50" t="s">
        <v>509</v>
      </c>
      <c r="AL13" s="1051"/>
      <c r="AM13" s="1051"/>
      <c r="AN13" s="1052"/>
      <c r="AO13" s="136">
        <v>36411</v>
      </c>
      <c r="AP13" s="136">
        <v>1259</v>
      </c>
      <c r="AQ13" s="159">
        <v>4025</v>
      </c>
      <c r="AR13" s="173">
        <v>-68.7</v>
      </c>
    </row>
    <row r="14" spans="1:46" ht="13.7" customHeight="1">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50" t="s">
        <v>510</v>
      </c>
      <c r="AL14" s="1051"/>
      <c r="AM14" s="1051"/>
      <c r="AN14" s="1052"/>
      <c r="AO14" s="136">
        <v>31239</v>
      </c>
      <c r="AP14" s="136">
        <v>1080</v>
      </c>
      <c r="AQ14" s="159">
        <v>2366</v>
      </c>
      <c r="AR14" s="173">
        <v>-54.4</v>
      </c>
    </row>
    <row r="15" spans="1:46" ht="13.7" customHeight="1">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44" t="s">
        <v>306</v>
      </c>
      <c r="AL15" s="1045"/>
      <c r="AM15" s="1045"/>
      <c r="AN15" s="1046"/>
      <c r="AO15" s="136">
        <v>-166467</v>
      </c>
      <c r="AP15" s="136">
        <v>-5757</v>
      </c>
      <c r="AQ15" s="159">
        <v>-7732</v>
      </c>
      <c r="AR15" s="173">
        <v>-25.5</v>
      </c>
    </row>
    <row r="16" spans="1:46" ht="13.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44" t="s">
        <v>275</v>
      </c>
      <c r="AL16" s="1045"/>
      <c r="AM16" s="1045"/>
      <c r="AN16" s="1046"/>
      <c r="AO16" s="136">
        <v>2484692</v>
      </c>
      <c r="AP16" s="136">
        <v>85928</v>
      </c>
      <c r="AQ16" s="159">
        <v>110288</v>
      </c>
      <c r="AR16" s="173">
        <v>-22.1</v>
      </c>
    </row>
    <row r="17" spans="1:46" ht="13.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ht="13.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ht="13.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197</v>
      </c>
      <c r="AL19" s="109"/>
      <c r="AM19" s="109"/>
      <c r="AN19" s="109"/>
      <c r="AO19" s="109"/>
      <c r="AP19" s="109"/>
      <c r="AQ19" s="109"/>
      <c r="AR19" s="109"/>
    </row>
    <row r="20" spans="1:46" ht="13.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511</v>
      </c>
      <c r="AP20" s="147" t="s">
        <v>332</v>
      </c>
      <c r="AQ20" s="160" t="s">
        <v>40</v>
      </c>
      <c r="AR20" s="174"/>
    </row>
    <row r="21" spans="1:46" s="99" customFormat="1" ht="13.5">
      <c r="A21" s="101"/>
      <c r="AK21" s="1047" t="s">
        <v>512</v>
      </c>
      <c r="AL21" s="1048"/>
      <c r="AM21" s="1048"/>
      <c r="AN21" s="1049"/>
      <c r="AO21" s="138">
        <v>7.57</v>
      </c>
      <c r="AP21" s="148">
        <v>10.26</v>
      </c>
      <c r="AQ21" s="161">
        <v>-2.69</v>
      </c>
      <c r="AS21" s="180"/>
      <c r="AT21" s="101"/>
    </row>
    <row r="22" spans="1:46" s="99" customFormat="1" ht="13.5">
      <c r="A22" s="101"/>
      <c r="AK22" s="1047" t="s">
        <v>513</v>
      </c>
      <c r="AL22" s="1048"/>
      <c r="AM22" s="1048"/>
      <c r="AN22" s="1049"/>
      <c r="AO22" s="139">
        <v>98.1</v>
      </c>
      <c r="AP22" s="149">
        <v>97.6</v>
      </c>
      <c r="AQ22" s="162">
        <v>0.5</v>
      </c>
      <c r="AR22" s="150"/>
      <c r="AS22" s="180"/>
      <c r="AT22" s="101"/>
    </row>
    <row r="23" spans="1:46" s="99" customFormat="1" ht="13.5">
      <c r="A23" s="101"/>
      <c r="AP23" s="150"/>
      <c r="AQ23" s="150"/>
      <c r="AR23" s="150"/>
      <c r="AS23" s="180"/>
      <c r="AT23" s="101"/>
    </row>
    <row r="24" spans="1:46" s="99" customFormat="1" ht="13.5">
      <c r="A24" s="101"/>
      <c r="AP24" s="150"/>
      <c r="AQ24" s="150"/>
      <c r="AR24" s="150"/>
      <c r="AS24" s="180"/>
      <c r="AT24" s="101"/>
    </row>
    <row r="25" spans="1:46" s="99" customFormat="1" ht="13.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ht="13.5">
      <c r="A26" s="103" t="s">
        <v>514</v>
      </c>
      <c r="AP26" s="150"/>
      <c r="AQ26" s="150"/>
      <c r="AR26" s="150"/>
      <c r="AS26" s="103"/>
      <c r="AT26" s="103"/>
    </row>
    <row r="27" spans="1:46" ht="13.5">
      <c r="A27" s="104"/>
      <c r="AO27" s="109"/>
      <c r="AP27" s="109"/>
      <c r="AQ27" s="109"/>
      <c r="AR27" s="109"/>
      <c r="AS27" s="109"/>
      <c r="AT27" s="109"/>
    </row>
    <row r="28" spans="1:46" ht="17.25">
      <c r="A28" s="100" t="s">
        <v>265</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ht="13.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117</v>
      </c>
      <c r="AL29" s="103"/>
      <c r="AM29" s="103"/>
      <c r="AN29" s="103"/>
      <c r="AO29" s="109"/>
      <c r="AP29" s="109"/>
      <c r="AQ29" s="109"/>
      <c r="AR29" s="109"/>
      <c r="AS29" s="183"/>
    </row>
    <row r="30" spans="1:46" ht="13.7" customHeight="1">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6" t="s">
        <v>83</v>
      </c>
      <c r="AP30" s="145"/>
      <c r="AQ30" s="156" t="s">
        <v>503</v>
      </c>
      <c r="AR30" s="170"/>
    </row>
    <row r="31" spans="1:46" ht="13.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7"/>
      <c r="AP31" s="146" t="s">
        <v>505</v>
      </c>
      <c r="AQ31" s="157" t="s">
        <v>506</v>
      </c>
      <c r="AR31" s="171" t="s">
        <v>507</v>
      </c>
    </row>
    <row r="32" spans="1:46" ht="27" customHeight="1">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60" t="s">
        <v>515</v>
      </c>
      <c r="AL32" s="1061"/>
      <c r="AM32" s="1061"/>
      <c r="AN32" s="1062"/>
      <c r="AO32" s="136">
        <v>1342929</v>
      </c>
      <c r="AP32" s="136">
        <v>46442</v>
      </c>
      <c r="AQ32" s="163">
        <v>68741</v>
      </c>
      <c r="AR32" s="173">
        <v>-32.4</v>
      </c>
    </row>
    <row r="33" spans="1:46" ht="13.7" customHeight="1">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60" t="s">
        <v>516</v>
      </c>
      <c r="AL33" s="1061"/>
      <c r="AM33" s="1061"/>
      <c r="AN33" s="1062"/>
      <c r="AO33" s="136" t="s">
        <v>203</v>
      </c>
      <c r="AP33" s="136" t="s">
        <v>203</v>
      </c>
      <c r="AQ33" s="163" t="s">
        <v>203</v>
      </c>
      <c r="AR33" s="173" t="s">
        <v>203</v>
      </c>
    </row>
    <row r="34" spans="1:46" ht="27" customHeight="1">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60" t="s">
        <v>16</v>
      </c>
      <c r="AL34" s="1061"/>
      <c r="AM34" s="1061"/>
      <c r="AN34" s="1062"/>
      <c r="AO34" s="136" t="s">
        <v>203</v>
      </c>
      <c r="AP34" s="136" t="s">
        <v>203</v>
      </c>
      <c r="AQ34" s="163">
        <v>1</v>
      </c>
      <c r="AR34" s="173" t="s">
        <v>203</v>
      </c>
    </row>
    <row r="35" spans="1:46" ht="27" customHeight="1">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60" t="s">
        <v>517</v>
      </c>
      <c r="AL35" s="1061"/>
      <c r="AM35" s="1061"/>
      <c r="AN35" s="1062"/>
      <c r="AO35" s="136">
        <v>555472</v>
      </c>
      <c r="AP35" s="136">
        <v>19210</v>
      </c>
      <c r="AQ35" s="163">
        <v>17075</v>
      </c>
      <c r="AR35" s="173">
        <v>12.5</v>
      </c>
    </row>
    <row r="36" spans="1:46" ht="27" customHeight="1">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60" t="s">
        <v>36</v>
      </c>
      <c r="AL36" s="1061"/>
      <c r="AM36" s="1061"/>
      <c r="AN36" s="1062"/>
      <c r="AO36" s="136">
        <v>18533</v>
      </c>
      <c r="AP36" s="136">
        <v>641</v>
      </c>
      <c r="AQ36" s="163">
        <v>2445</v>
      </c>
      <c r="AR36" s="173">
        <v>-73.8</v>
      </c>
    </row>
    <row r="37" spans="1:46" ht="13.7" customHeight="1">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60" t="s">
        <v>346</v>
      </c>
      <c r="AL37" s="1061"/>
      <c r="AM37" s="1061"/>
      <c r="AN37" s="1062"/>
      <c r="AO37" s="136">
        <v>5758</v>
      </c>
      <c r="AP37" s="136">
        <v>199</v>
      </c>
      <c r="AQ37" s="163">
        <v>621</v>
      </c>
      <c r="AR37" s="173">
        <v>-68</v>
      </c>
    </row>
    <row r="38" spans="1:46" ht="27" customHeight="1">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63" t="s">
        <v>518</v>
      </c>
      <c r="AL38" s="1064"/>
      <c r="AM38" s="1064"/>
      <c r="AN38" s="1065"/>
      <c r="AO38" s="140" t="s">
        <v>203</v>
      </c>
      <c r="AP38" s="140" t="s">
        <v>203</v>
      </c>
      <c r="AQ38" s="164">
        <v>4</v>
      </c>
      <c r="AR38" s="162" t="s">
        <v>203</v>
      </c>
      <c r="AS38" s="183"/>
    </row>
    <row r="39" spans="1:46" ht="13.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63" t="s">
        <v>80</v>
      </c>
      <c r="AL39" s="1064"/>
      <c r="AM39" s="1064"/>
      <c r="AN39" s="1065"/>
      <c r="AO39" s="136">
        <v>-59124</v>
      </c>
      <c r="AP39" s="136">
        <v>-2045</v>
      </c>
      <c r="AQ39" s="163">
        <v>-4161</v>
      </c>
      <c r="AR39" s="173">
        <v>-50.9</v>
      </c>
      <c r="AS39" s="183"/>
    </row>
    <row r="40" spans="1:46" ht="27" customHeight="1">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60" t="s">
        <v>519</v>
      </c>
      <c r="AL40" s="1061"/>
      <c r="AM40" s="1061"/>
      <c r="AN40" s="1062"/>
      <c r="AO40" s="136">
        <v>-1380700</v>
      </c>
      <c r="AP40" s="136">
        <v>-47749</v>
      </c>
      <c r="AQ40" s="163">
        <v>-59663</v>
      </c>
      <c r="AR40" s="173">
        <v>-20</v>
      </c>
      <c r="AS40" s="183"/>
    </row>
    <row r="41" spans="1:46" ht="13.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66" t="s">
        <v>390</v>
      </c>
      <c r="AL41" s="1067"/>
      <c r="AM41" s="1067"/>
      <c r="AN41" s="1068"/>
      <c r="AO41" s="136">
        <v>482868</v>
      </c>
      <c r="AP41" s="136">
        <v>16699</v>
      </c>
      <c r="AQ41" s="163">
        <v>25063</v>
      </c>
      <c r="AR41" s="173">
        <v>-33.4</v>
      </c>
      <c r="AS41" s="183"/>
    </row>
    <row r="42" spans="1:46" ht="13.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63</v>
      </c>
      <c r="AL42" s="109"/>
      <c r="AM42" s="109"/>
      <c r="AN42" s="109"/>
      <c r="AO42" s="109"/>
      <c r="AP42" s="109"/>
      <c r="AQ42" s="150"/>
      <c r="AR42" s="150"/>
      <c r="AS42" s="183"/>
    </row>
    <row r="43" spans="1:46" ht="13.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ht="13.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ht="13.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ht="13.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45" customHeight="1">
      <c r="A47" s="107" t="s">
        <v>520</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ht="13.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521</v>
      </c>
      <c r="AL48" s="106"/>
      <c r="AM48" s="106"/>
      <c r="AN48" s="106"/>
      <c r="AO48" s="106"/>
      <c r="AP48" s="106"/>
      <c r="AQ48" s="151"/>
      <c r="AR48" s="106"/>
    </row>
    <row r="49" spans="1:44" ht="13.7" customHeight="1">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8" t="s">
        <v>83</v>
      </c>
      <c r="AN49" s="1053" t="s">
        <v>441</v>
      </c>
      <c r="AO49" s="1054"/>
      <c r="AP49" s="1054"/>
      <c r="AQ49" s="1054"/>
      <c r="AR49" s="1055"/>
    </row>
    <row r="50" spans="1:44" ht="13.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9"/>
      <c r="AN50" s="132" t="s">
        <v>494</v>
      </c>
      <c r="AO50" s="142" t="s">
        <v>495</v>
      </c>
      <c r="AP50" s="153" t="s">
        <v>522</v>
      </c>
      <c r="AQ50" s="166" t="s">
        <v>383</v>
      </c>
      <c r="AR50" s="176" t="s">
        <v>523</v>
      </c>
    </row>
    <row r="51" spans="1:44" ht="13.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130</v>
      </c>
      <c r="AL51" s="121"/>
      <c r="AM51" s="126">
        <v>2497756</v>
      </c>
      <c r="AN51" s="133">
        <v>81682</v>
      </c>
      <c r="AO51" s="143">
        <v>29.5</v>
      </c>
      <c r="AP51" s="154">
        <v>83280</v>
      </c>
      <c r="AQ51" s="167">
        <v>-2.5</v>
      </c>
      <c r="AR51" s="177">
        <v>32</v>
      </c>
    </row>
    <row r="52" spans="1:44" ht="13.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277</v>
      </c>
      <c r="AM52" s="127">
        <v>1441728</v>
      </c>
      <c r="AN52" s="134">
        <v>47148</v>
      </c>
      <c r="AO52" s="144">
        <v>58.4</v>
      </c>
      <c r="AP52" s="155">
        <v>43123</v>
      </c>
      <c r="AQ52" s="168">
        <v>-2.8</v>
      </c>
      <c r="AR52" s="178">
        <v>61.2</v>
      </c>
    </row>
    <row r="53" spans="1:44" ht="13.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235</v>
      </c>
      <c r="AL53" s="121"/>
      <c r="AM53" s="126">
        <v>2526163</v>
      </c>
      <c r="AN53" s="133">
        <v>83391</v>
      </c>
      <c r="AO53" s="143">
        <v>2.1</v>
      </c>
      <c r="AP53" s="154">
        <v>88968</v>
      </c>
      <c r="AQ53" s="167">
        <v>6.8</v>
      </c>
      <c r="AR53" s="177">
        <v>-4.7</v>
      </c>
    </row>
    <row r="54" spans="1:44" ht="13.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277</v>
      </c>
      <c r="AM54" s="127">
        <v>1135883</v>
      </c>
      <c r="AN54" s="134">
        <v>37497</v>
      </c>
      <c r="AO54" s="144">
        <v>-20.5</v>
      </c>
      <c r="AP54" s="155">
        <v>45482</v>
      </c>
      <c r="AQ54" s="168">
        <v>5.5</v>
      </c>
      <c r="AR54" s="178">
        <v>-26</v>
      </c>
    </row>
    <row r="55" spans="1:44" ht="13.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504</v>
      </c>
      <c r="AL55" s="121"/>
      <c r="AM55" s="126">
        <v>2140760</v>
      </c>
      <c r="AN55" s="133">
        <v>71927</v>
      </c>
      <c r="AO55" s="143">
        <v>-13.7</v>
      </c>
      <c r="AP55" s="154">
        <v>85173</v>
      </c>
      <c r="AQ55" s="167">
        <v>-4.3</v>
      </c>
      <c r="AR55" s="177">
        <v>-9.4</v>
      </c>
    </row>
    <row r="56" spans="1:44" ht="13.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277</v>
      </c>
      <c r="AM56" s="127">
        <v>1028124</v>
      </c>
      <c r="AN56" s="134">
        <v>34544</v>
      </c>
      <c r="AO56" s="144">
        <v>-7.9</v>
      </c>
      <c r="AP56" s="155">
        <v>43913</v>
      </c>
      <c r="AQ56" s="168">
        <v>-3.4</v>
      </c>
      <c r="AR56" s="178">
        <v>-4.5</v>
      </c>
    </row>
    <row r="57" spans="1:44" ht="13.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524</v>
      </c>
      <c r="AL57" s="121"/>
      <c r="AM57" s="126">
        <v>2892848</v>
      </c>
      <c r="AN57" s="133">
        <v>98601</v>
      </c>
      <c r="AO57" s="143">
        <v>37.1</v>
      </c>
      <c r="AP57" s="154">
        <v>94081</v>
      </c>
      <c r="AQ57" s="167">
        <v>10.5</v>
      </c>
      <c r="AR57" s="177">
        <v>26.6</v>
      </c>
    </row>
    <row r="58" spans="1:44" ht="13.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277</v>
      </c>
      <c r="AM58" s="127">
        <v>1510201</v>
      </c>
      <c r="AN58" s="134">
        <v>51474</v>
      </c>
      <c r="AO58" s="144">
        <v>49</v>
      </c>
      <c r="AP58" s="155">
        <v>48949</v>
      </c>
      <c r="AQ58" s="168">
        <v>11.5</v>
      </c>
      <c r="AR58" s="178">
        <v>37.5</v>
      </c>
    </row>
    <row r="59" spans="1:44" ht="13.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480</v>
      </c>
      <c r="AL59" s="121"/>
      <c r="AM59" s="126">
        <v>1494515</v>
      </c>
      <c r="AN59" s="133">
        <v>51685</v>
      </c>
      <c r="AO59" s="143">
        <v>-47.6</v>
      </c>
      <c r="AP59" s="154">
        <v>92632</v>
      </c>
      <c r="AQ59" s="167">
        <v>-1.5</v>
      </c>
      <c r="AR59" s="177">
        <v>-46.1</v>
      </c>
    </row>
    <row r="60" spans="1:44" ht="13.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277</v>
      </c>
      <c r="AM60" s="127">
        <v>928285</v>
      </c>
      <c r="AN60" s="134">
        <v>32103</v>
      </c>
      <c r="AO60" s="144">
        <v>-37.6</v>
      </c>
      <c r="AP60" s="155">
        <v>47978</v>
      </c>
      <c r="AQ60" s="168">
        <v>-2</v>
      </c>
      <c r="AR60" s="178">
        <v>-35.6</v>
      </c>
    </row>
    <row r="61" spans="1:44" ht="13.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412</v>
      </c>
      <c r="AL61" s="124"/>
      <c r="AM61" s="126">
        <v>2310408</v>
      </c>
      <c r="AN61" s="133">
        <v>77457</v>
      </c>
      <c r="AO61" s="143">
        <v>1.5</v>
      </c>
      <c r="AP61" s="154">
        <v>88827</v>
      </c>
      <c r="AQ61" s="169">
        <v>1.8</v>
      </c>
      <c r="AR61" s="177">
        <v>-0.3</v>
      </c>
    </row>
    <row r="62" spans="1:44" ht="13.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277</v>
      </c>
      <c r="AM62" s="127">
        <v>1208844</v>
      </c>
      <c r="AN62" s="134">
        <v>40553</v>
      </c>
      <c r="AO62" s="144">
        <v>8.3000000000000007</v>
      </c>
      <c r="AP62" s="155">
        <v>45889</v>
      </c>
      <c r="AQ62" s="168">
        <v>1.8</v>
      </c>
      <c r="AR62" s="178">
        <v>6.5</v>
      </c>
    </row>
    <row r="63" spans="1:44" ht="13.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ht="13.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ht="13.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ht="13.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7" hidden="1" customHeight="1">
      <c r="AK67" s="109"/>
      <c r="AL67" s="109"/>
      <c r="AM67" s="109"/>
      <c r="AN67" s="109"/>
      <c r="AO67" s="109"/>
      <c r="AP67" s="109"/>
      <c r="AQ67" s="109"/>
      <c r="AR67" s="109"/>
      <c r="AS67" s="109"/>
      <c r="AT67" s="109"/>
    </row>
    <row r="68" spans="1:46" ht="13.7" hidden="1" customHeight="1">
      <c r="AK68" s="109"/>
      <c r="AL68" s="109"/>
      <c r="AM68" s="109"/>
      <c r="AN68" s="109"/>
      <c r="AO68" s="109"/>
      <c r="AP68" s="109"/>
      <c r="AQ68" s="109"/>
      <c r="AR68" s="109"/>
    </row>
    <row r="69" spans="1:46" ht="13.7" hidden="1" customHeight="1">
      <c r="AK69" s="109"/>
      <c r="AL69" s="109"/>
      <c r="AM69" s="109"/>
      <c r="AN69" s="109"/>
      <c r="AO69" s="109"/>
      <c r="AP69" s="109"/>
      <c r="AQ69" s="109"/>
      <c r="AR69" s="109"/>
    </row>
    <row r="70" spans="1:46" ht="13.5" hidden="1">
      <c r="AK70" s="109"/>
      <c r="AL70" s="109"/>
      <c r="AM70" s="109"/>
      <c r="AN70" s="109"/>
      <c r="AO70" s="109"/>
      <c r="AP70" s="109"/>
      <c r="AQ70" s="109"/>
      <c r="AR70" s="109"/>
    </row>
    <row r="71" spans="1:46" ht="13.5" hidden="1">
      <c r="AK71" s="109"/>
      <c r="AL71" s="109"/>
      <c r="AM71" s="109"/>
      <c r="AN71" s="109"/>
      <c r="AO71" s="109"/>
      <c r="AP71" s="109"/>
      <c r="AQ71" s="109"/>
      <c r="AR71" s="109"/>
    </row>
    <row r="72" spans="1:46" ht="13.5" hidden="1">
      <c r="AK72" s="109"/>
      <c r="AL72" s="109"/>
      <c r="AM72" s="109"/>
      <c r="AN72" s="109"/>
      <c r="AO72" s="109"/>
      <c r="AP72" s="109"/>
      <c r="AQ72" s="109"/>
      <c r="AR72" s="109"/>
    </row>
    <row r="73" spans="1:46" ht="13.5" hidden="1">
      <c r="AK73" s="109"/>
      <c r="AL73" s="109"/>
      <c r="AM73" s="109"/>
      <c r="AN73" s="109"/>
      <c r="AO73" s="109"/>
      <c r="AP73" s="109"/>
      <c r="AQ73" s="109"/>
      <c r="AR73" s="109"/>
    </row>
  </sheetData>
  <sheetProtection algorithmName="SHA-512" hashValue="jFLN2/sLSIZIkzK5tb1LJKnC8rTseYWQZvlqDoZEbBFAzv/a/Pz+pfFHxw/66zRIwQZXXGkalSGlOmeapQQUjA==" saltValue="VICEq86IoVbpkX4jSmDLgQ=="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7" customHeight="1" zeroHeight="1"/>
  <cols>
    <col min="1" max="125" width="2.5" style="95" customWidth="1"/>
    <col min="126" max="126" width="9" style="96" hidden="1" customWidth="1"/>
    <col min="127" max="16384" width="9" style="96" hidden="1"/>
  </cols>
  <sheetData>
    <row r="1" spans="2:125" ht="13.7" customHeight="1">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ht="13.5">
      <c r="B2" s="96"/>
      <c r="DG2" s="96"/>
    </row>
    <row r="3" spans="2:125" ht="13.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ht="13.5"/>
    <row r="5" spans="2:125" ht="13.5"/>
    <row r="6" spans="2:125" ht="13.5"/>
    <row r="7" spans="2:125" ht="13.5"/>
    <row r="8" spans="2:125" ht="13.5"/>
    <row r="9" spans="2:125" ht="13.5">
      <c r="DU9" s="96"/>
    </row>
    <row r="10" spans="2:125" ht="13.5"/>
    <row r="11" spans="2:125" ht="13.5"/>
    <row r="12" spans="2:125" ht="13.5"/>
    <row r="13" spans="2:125" ht="13.5"/>
    <row r="14" spans="2:125" ht="13.5"/>
    <row r="15" spans="2:125" ht="13.5"/>
    <row r="16" spans="2:125" ht="13.5"/>
    <row r="17" spans="125:125" ht="13.5">
      <c r="DU17" s="96"/>
    </row>
    <row r="18" spans="125:125" ht="13.5"/>
    <row r="19" spans="125:125" ht="13.5"/>
    <row r="20" spans="125:125" ht="13.5">
      <c r="DU20" s="96"/>
    </row>
    <row r="21" spans="125:125" ht="13.5">
      <c r="DU21" s="96"/>
    </row>
    <row r="22" spans="125:125" ht="13.5"/>
    <row r="23" spans="125:125" ht="13.5"/>
    <row r="24" spans="125:125" ht="13.5"/>
    <row r="25" spans="125:125" ht="13.5"/>
    <row r="26" spans="125:125" ht="13.5"/>
    <row r="27" spans="125:125" ht="13.5"/>
    <row r="28" spans="125:125" ht="13.5">
      <c r="DU28" s="96"/>
    </row>
    <row r="29" spans="125:125" ht="13.5"/>
    <row r="30" spans="125:125" ht="13.5"/>
    <row r="31" spans="125:125" ht="13.5"/>
    <row r="32" spans="125:125" ht="13.5"/>
    <row r="33" spans="2:125" ht="13.5">
      <c r="B33" s="96"/>
      <c r="G33" s="96"/>
      <c r="I33" s="96"/>
    </row>
    <row r="34" spans="2:125" ht="13.5">
      <c r="C34" s="96"/>
      <c r="P34" s="96"/>
      <c r="DE34" s="96"/>
      <c r="DH34" s="96"/>
    </row>
    <row r="35" spans="2:125" ht="13.5">
      <c r="D35" s="96"/>
      <c r="E35" s="96"/>
      <c r="DG35" s="96"/>
      <c r="DJ35" s="96"/>
      <c r="DP35" s="96"/>
      <c r="DQ35" s="96"/>
      <c r="DR35" s="96"/>
      <c r="DS35" s="96"/>
      <c r="DT35" s="96"/>
      <c r="DU35" s="96"/>
    </row>
    <row r="36" spans="2:125" ht="13.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ht="13.5">
      <c r="DU37" s="96"/>
    </row>
    <row r="38" spans="2:125" ht="13.5">
      <c r="DT38" s="96"/>
      <c r="DU38" s="96"/>
    </row>
    <row r="39" spans="2:125" ht="13.5"/>
    <row r="40" spans="2:125" ht="13.5">
      <c r="DH40" s="96"/>
    </row>
    <row r="41" spans="2:125" ht="13.5">
      <c r="DE41" s="96"/>
    </row>
    <row r="42" spans="2:125" ht="13.5">
      <c r="DG42" s="96"/>
      <c r="DJ42" s="96"/>
    </row>
    <row r="43" spans="2:125" ht="13.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ht="13.5">
      <c r="DU44" s="96"/>
    </row>
    <row r="45" spans="2:125" ht="13.5"/>
    <row r="46" spans="2:125" ht="13.5"/>
    <row r="47" spans="2:125" ht="13.5"/>
    <row r="48" spans="2:125" ht="13.5">
      <c r="DT48" s="96"/>
      <c r="DU48" s="96"/>
    </row>
    <row r="49" spans="120:125" ht="13.5">
      <c r="DU49" s="96"/>
    </row>
    <row r="50" spans="120:125" ht="13.5">
      <c r="DU50" s="96"/>
    </row>
    <row r="51" spans="120:125" ht="13.5">
      <c r="DP51" s="96"/>
      <c r="DQ51" s="96"/>
      <c r="DR51" s="96"/>
      <c r="DS51" s="96"/>
      <c r="DT51" s="96"/>
      <c r="DU51" s="96"/>
    </row>
    <row r="52" spans="120:125" ht="13.5"/>
    <row r="53" spans="120:125" ht="13.5"/>
    <row r="54" spans="120:125" ht="13.5">
      <c r="DU54" s="96"/>
    </row>
    <row r="55" spans="120:125" ht="13.5"/>
    <row r="56" spans="120:125" ht="13.5"/>
    <row r="57" spans="120:125" ht="13.5"/>
    <row r="58" spans="120:125" ht="13.5">
      <c r="DU58" s="96"/>
    </row>
    <row r="59" spans="120:125" ht="13.5"/>
    <row r="60" spans="120:125" ht="13.5"/>
    <row r="61" spans="120:125" ht="13.5"/>
    <row r="62" spans="120:125" ht="13.5"/>
    <row r="63" spans="120:125" ht="13.5">
      <c r="DU63" s="96"/>
    </row>
    <row r="64" spans="120:125" ht="13.5">
      <c r="DT64" s="96"/>
      <c r="DU64" s="96"/>
    </row>
    <row r="65" spans="123:125" ht="13.5"/>
    <row r="66" spans="123:125" ht="13.5"/>
    <row r="67" spans="123:125" ht="13.5"/>
    <row r="68" spans="123:125" ht="13.5"/>
    <row r="69" spans="123:125" ht="13.5">
      <c r="DS69" s="96"/>
      <c r="DT69" s="96"/>
      <c r="DU69" s="96"/>
    </row>
    <row r="70" spans="123:125" ht="13.5"/>
    <row r="71" spans="123:125" ht="13.5"/>
    <row r="72" spans="123:125" ht="13.5"/>
    <row r="73" spans="123:125" ht="13.5"/>
    <row r="74" spans="123:125" ht="13.5"/>
    <row r="75" spans="123:125" ht="13.5"/>
    <row r="76" spans="123:125" ht="13.5"/>
    <row r="77" spans="123:125" ht="13.5"/>
    <row r="78" spans="123:125" ht="13.5"/>
    <row r="79" spans="123:125" ht="13.5"/>
    <row r="80" spans="123:125" ht="13.5"/>
    <row r="81" spans="116:125" ht="13.5"/>
    <row r="82" spans="116:125" ht="13.5">
      <c r="DL82" s="96"/>
    </row>
    <row r="83" spans="116:125" ht="13.5">
      <c r="DM83" s="96"/>
      <c r="DN83" s="96"/>
      <c r="DO83" s="96"/>
      <c r="DP83" s="96"/>
      <c r="DQ83" s="96"/>
      <c r="DR83" s="96"/>
      <c r="DS83" s="96"/>
      <c r="DT83" s="96"/>
      <c r="DU83" s="96"/>
    </row>
    <row r="84" spans="116:125" ht="13.5"/>
    <row r="85" spans="116:125" ht="13.5"/>
    <row r="86" spans="116:125" ht="13.5"/>
    <row r="87" spans="116:125" ht="13.5"/>
    <row r="88" spans="116:125" ht="13.5">
      <c r="DU88" s="96"/>
    </row>
    <row r="89" spans="116:125" ht="13.5"/>
    <row r="90" spans="116:125" ht="13.5"/>
    <row r="91" spans="116:125" ht="13.5"/>
    <row r="92" spans="116:125" ht="13.7" customHeight="1"/>
    <row r="93" spans="116:125" ht="13.7" customHeight="1"/>
    <row r="94" spans="116:125" ht="13.7" customHeight="1">
      <c r="DS94" s="96"/>
      <c r="DT94" s="96"/>
      <c r="DU94" s="96"/>
    </row>
    <row r="95" spans="116:125" ht="13.7" customHeight="1">
      <c r="DU95" s="96"/>
    </row>
    <row r="96" spans="116:125" ht="13.7" customHeight="1"/>
    <row r="97" spans="124:125" ht="13.7" customHeight="1"/>
    <row r="98" spans="124:125" ht="13.7" customHeight="1"/>
    <row r="99" spans="124:125" ht="13.7" customHeight="1"/>
    <row r="100" spans="124:125" ht="13.7" customHeight="1"/>
    <row r="101" spans="124:125" ht="13.7" customHeight="1">
      <c r="DU101" s="96"/>
    </row>
    <row r="102" spans="124:125" ht="13.7" customHeight="1"/>
    <row r="103" spans="124:125" ht="13.7" customHeight="1"/>
    <row r="104" spans="124:125" ht="13.7" customHeight="1">
      <c r="DT104" s="96"/>
      <c r="DU104" s="96"/>
    </row>
    <row r="105" spans="124:125" ht="13.7" customHeight="1"/>
    <row r="106" spans="124:125" ht="13.7" customHeight="1"/>
    <row r="107" spans="124:125" ht="13.7" customHeight="1"/>
    <row r="108" spans="124:125" ht="13.7" customHeight="1"/>
    <row r="109" spans="124:125" ht="13.7" customHeight="1"/>
    <row r="110" spans="124:125" ht="13.7" customHeight="1"/>
    <row r="111" spans="124:125" ht="13.7" customHeight="1"/>
    <row r="112" spans="124:125" ht="13.7" customHeight="1"/>
    <row r="113" spans="125:125" ht="13.7" customHeight="1"/>
    <row r="114" spans="125:125" ht="13.7" customHeight="1"/>
    <row r="115" spans="125:125" ht="13.7" customHeight="1"/>
    <row r="116" spans="125:125" ht="13.7" customHeight="1">
      <c r="DU116" s="96" t="s">
        <v>95</v>
      </c>
    </row>
    <row r="120" spans="125:125" ht="13.7" hidden="1" customHeight="1"/>
    <row r="121" spans="125:125" ht="13.7" hidden="1" customHeight="1">
      <c r="DU121" s="96"/>
    </row>
  </sheetData>
  <sheetProtection algorithmName="SHA-512" hashValue="z+BgzFa5qLMKnUAnjoCqQFelIp+H6MhbUphyjtXcjhsMY22GsSE4bu4f50ufWfbh+krrHSLnwzCN6vgwEwOxew==" saltValue="KZsScWpjeDKWOPq3Ifbi6A=="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7" customHeight="1" zeroHeight="1"/>
  <cols>
    <col min="1" max="125" width="2.5" style="95" customWidth="1"/>
    <col min="126" max="142" width="0" style="96" hidden="1" customWidth="1"/>
    <col min="143" max="143" width="9" style="96" hidden="1" customWidth="1"/>
    <col min="144" max="16384" width="9" style="96" hidden="1"/>
  </cols>
  <sheetData>
    <row r="1" spans="1:125" ht="13.7" customHeight="1">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ht="13.5">
      <c r="B2" s="96"/>
      <c r="T2" s="96"/>
    </row>
    <row r="3" spans="1:125" ht="13.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ht="13.5"/>
    <row r="5" spans="1:125" ht="13.5"/>
    <row r="6" spans="1:125" ht="13.5"/>
    <row r="7" spans="1:125" ht="13.5"/>
    <row r="8" spans="1:125" ht="13.5"/>
    <row r="9" spans="1:125" ht="13.5"/>
    <row r="10" spans="1:125" ht="13.5"/>
    <row r="11" spans="1:125" ht="13.5"/>
    <row r="12" spans="1:125" ht="13.5"/>
    <row r="13" spans="1:125" ht="13.5"/>
    <row r="14" spans="1:125" ht="13.5"/>
    <row r="15" spans="1:125" ht="13.5"/>
    <row r="16" spans="1:125" ht="13.5"/>
    <row r="17" ht="13.5"/>
    <row r="18" ht="13.5"/>
    <row r="19" ht="13.5"/>
    <row r="20" ht="13.5"/>
    <row r="21" ht="13.5"/>
    <row r="22" ht="13.5"/>
    <row r="23" ht="13.5"/>
    <row r="24" ht="13.5"/>
    <row r="25" ht="13.5"/>
    <row r="26" ht="13.5"/>
    <row r="27" ht="13.5"/>
    <row r="28" ht="13.5"/>
    <row r="29" ht="13.5"/>
    <row r="30" ht="13.5"/>
    <row r="31" ht="13.5"/>
    <row r="32" ht="13.5"/>
    <row r="33" spans="2:125" ht="13.5">
      <c r="B33" s="96"/>
      <c r="G33" s="96"/>
      <c r="I33" s="96"/>
    </row>
    <row r="34" spans="2:125" ht="13.5">
      <c r="C34" s="96"/>
      <c r="P34" s="96"/>
      <c r="R34" s="96"/>
      <c r="U34" s="96"/>
    </row>
    <row r="35" spans="2:125" ht="13.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ht="13.5">
      <c r="F36" s="96"/>
      <c r="H36" s="96"/>
      <c r="J36" s="96"/>
      <c r="K36" s="96"/>
      <c r="L36" s="96"/>
      <c r="M36" s="96"/>
      <c r="N36" s="96"/>
      <c r="O36" s="96"/>
      <c r="Q36" s="96"/>
      <c r="S36" s="96"/>
      <c r="V36" s="96"/>
    </row>
    <row r="37" spans="2:125" ht="13.5"/>
    <row r="38" spans="2:125" ht="13.5"/>
    <row r="39" spans="2:125" ht="13.5"/>
    <row r="40" spans="2:125" ht="13.5">
      <c r="U40" s="96"/>
    </row>
    <row r="41" spans="2:125" ht="13.5">
      <c r="R41" s="96"/>
    </row>
    <row r="42" spans="2:125" ht="13.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ht="13.5">
      <c r="Q43" s="96"/>
      <c r="S43" s="96"/>
      <c r="V43" s="96"/>
    </row>
    <row r="44" spans="2:125" ht="13.5"/>
    <row r="45" spans="2:125" ht="13.5"/>
    <row r="46" spans="2:125" ht="13.5"/>
    <row r="47" spans="2:125" ht="13.5"/>
    <row r="48" spans="2:125"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7" customHeight="1"/>
    <row r="93" ht="13.7" customHeight="1"/>
    <row r="94" ht="13.7" customHeight="1"/>
    <row r="95" ht="13.7" customHeight="1"/>
    <row r="96" ht="13.7" customHeight="1"/>
    <row r="97" ht="13.7" customHeight="1"/>
    <row r="98" ht="13.7" customHeight="1"/>
    <row r="99" ht="13.7" customHeight="1"/>
    <row r="100" ht="13.7" customHeight="1"/>
    <row r="101" ht="13.7" customHeight="1"/>
    <row r="102" ht="13.7" customHeight="1"/>
    <row r="103" ht="13.7" customHeight="1"/>
    <row r="104" ht="13.7" customHeight="1"/>
    <row r="105" ht="13.7" customHeight="1"/>
    <row r="106" ht="13.7" customHeight="1"/>
    <row r="107" ht="13.7" customHeight="1"/>
    <row r="108" ht="13.7" customHeight="1"/>
    <row r="109" ht="13.7" customHeight="1"/>
    <row r="110" ht="13.7" customHeight="1"/>
    <row r="111" ht="13.7" customHeight="1"/>
    <row r="112" ht="13.7" customHeight="1"/>
    <row r="113" spans="125:125" ht="13.7" customHeight="1"/>
    <row r="114" spans="125:125" ht="13.7" customHeight="1"/>
    <row r="115" spans="125:125" ht="13.7" customHeight="1"/>
    <row r="116" spans="125:125" ht="13.7" customHeight="1">
      <c r="DU116" s="95" t="s">
        <v>95</v>
      </c>
    </row>
  </sheetData>
  <sheetProtection algorithmName="SHA-512" hashValue="glFDVsxN1LTrw62I7C2ZiZgYL3jsYcZs055KXSb+093XOdvutnGZkXToTOibytVJiLmldDJf5ADSt3bEk/+heg==" saltValue="7YjgUyDpBQuYxfVgYligK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7" customHeight="1" zeroHeight="1"/>
  <cols>
    <col min="1" max="1" width="8.25" style="51" customWidth="1"/>
    <col min="2" max="16" width="14.625" style="51" customWidth="1"/>
    <col min="17" max="17" width="0" style="51" hidden="1" customWidth="1"/>
    <col min="18" max="16384" width="0" style="5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4"/>
      <c r="C45" s="104"/>
      <c r="D45" s="104"/>
      <c r="E45" s="104"/>
      <c r="F45" s="104"/>
      <c r="G45" s="104"/>
      <c r="H45" s="104"/>
      <c r="I45" s="104"/>
      <c r="J45" s="199" t="s">
        <v>2</v>
      </c>
    </row>
    <row r="46" spans="2:10" ht="29.25" customHeight="1">
      <c r="B46" s="185" t="s">
        <v>5</v>
      </c>
      <c r="C46" s="189"/>
      <c r="D46" s="189"/>
      <c r="E46" s="190" t="s">
        <v>15</v>
      </c>
      <c r="F46" s="191" t="s">
        <v>526</v>
      </c>
      <c r="G46" s="195" t="s">
        <v>444</v>
      </c>
      <c r="H46" s="195" t="s">
        <v>527</v>
      </c>
      <c r="I46" s="195" t="s">
        <v>528</v>
      </c>
      <c r="J46" s="200" t="s">
        <v>529</v>
      </c>
    </row>
    <row r="47" spans="2:10" ht="57.75" customHeight="1">
      <c r="B47" s="186"/>
      <c r="C47" s="1069" t="s">
        <v>3</v>
      </c>
      <c r="D47" s="1069"/>
      <c r="E47" s="1070"/>
      <c r="F47" s="192">
        <v>54.32</v>
      </c>
      <c r="G47" s="196">
        <v>57.26</v>
      </c>
      <c r="H47" s="196">
        <v>58.6</v>
      </c>
      <c r="I47" s="196">
        <v>62.79</v>
      </c>
      <c r="J47" s="201">
        <v>63.08</v>
      </c>
    </row>
    <row r="48" spans="2:10" ht="57.75" customHeight="1">
      <c r="B48" s="187"/>
      <c r="C48" s="1071" t="s">
        <v>9</v>
      </c>
      <c r="D48" s="1071"/>
      <c r="E48" s="1072"/>
      <c r="F48" s="193">
        <v>5.85</v>
      </c>
      <c r="G48" s="197">
        <v>8.23</v>
      </c>
      <c r="H48" s="197">
        <v>1.98</v>
      </c>
      <c r="I48" s="197">
        <v>3.69</v>
      </c>
      <c r="J48" s="202">
        <v>7.86</v>
      </c>
    </row>
    <row r="49" spans="2:10" ht="57.75" customHeight="1">
      <c r="B49" s="188"/>
      <c r="C49" s="1073" t="s">
        <v>13</v>
      </c>
      <c r="D49" s="1073"/>
      <c r="E49" s="1074"/>
      <c r="F49" s="194">
        <v>2.08</v>
      </c>
      <c r="G49" s="198">
        <v>5.75</v>
      </c>
      <c r="H49" s="198" t="s">
        <v>530</v>
      </c>
      <c r="I49" s="198">
        <v>6.04</v>
      </c>
      <c r="J49" s="203">
        <v>6.47</v>
      </c>
    </row>
    <row r="50" spans="2:10" ht="13.7" customHeight="1"/>
  </sheetData>
  <sheetProtection algorithmName="SHA-512" hashValue="8am93mNrKP9y4Z0fRCoUggyo13DFJhT1Lm9OdxCbq0WIImPtSD5c9wC8xXeIGw1zg/GPJxE1FCp6psVWSpJJaA==" saltValue="YFTPs7CakEOBSv5nU05vT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2022-02-02T07:00:51Z</dcterms:created>
  <dcterms:modified xsi:type="dcterms:W3CDTF">2022-09-27T07:22:57Z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2022-03-24T05:36:11Z</vt:filetime>
  </property>
</Properties>
</file>